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charts/chart3.xml" ContentType="application/vnd.openxmlformats-officedocument.drawingml.chart+xml"/>
  <Override PartName="/xl/drawings/drawing4.xml" ContentType="application/vnd.openxmlformats-officedocument.drawingml.chartshapes+xml"/>
  <Override PartName="/xl/drawings/drawing5.xml" ContentType="application/vnd.openxmlformats-officedocument.drawing+xml"/>
  <Override PartName="/xl/charts/chart4.xml" ContentType="application/vnd.openxmlformats-officedocument.drawingml.chart+xml"/>
  <Override PartName="/xl/drawings/drawing6.xml" ContentType="application/vnd.openxmlformats-officedocument.drawingml.chartshapes+xml"/>
  <Override PartName="/xl/charts/chart5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xl/charts/chart6.xml" ContentType="application/vnd.openxmlformats-officedocument.drawingml.chart+xml"/>
  <Override PartName="/xl/drawings/drawing9.xml" ContentType="application/vnd.openxmlformats-officedocument.drawingml.chartshapes+xml"/>
  <Override PartName="/xl/charts/chart7.xml" ContentType="application/vnd.openxmlformats-officedocument.drawingml.chart+xml"/>
  <Override PartName="/xl/drawings/drawing10.xml" ContentType="application/vnd.openxmlformats-officedocument.drawingml.chartshapes+xml"/>
  <Override PartName="/xl/charts/chart8.xml" ContentType="application/vnd.openxmlformats-officedocument.drawingml.chart+xml"/>
  <Override PartName="/xl/drawings/drawing11.xml" ContentType="application/vnd.openxmlformats-officedocument.drawing+xml"/>
  <Override PartName="/xl/charts/chart9.xml" ContentType="application/vnd.openxmlformats-officedocument.drawingml.chart+xml"/>
  <Override PartName="/xl/drawings/drawing12.xml" ContentType="application/vnd.openxmlformats-officedocument.drawingml.chartshapes+xml"/>
  <Override PartName="/xl/charts/chart10.xml" ContentType="application/vnd.openxmlformats-officedocument.drawingml.chart+xml"/>
  <Override PartName="/xl/drawings/drawing13.xml" ContentType="application/vnd.openxmlformats-officedocument.drawingml.chartshapes+xml"/>
  <Override PartName="/xl/drawings/drawing14.xml" ContentType="application/vnd.openxmlformats-officedocument.drawing+xml"/>
  <Override PartName="/xl/charts/chart11.xml" ContentType="application/vnd.openxmlformats-officedocument.drawingml.chart+xml"/>
  <Override PartName="/xl/drawings/drawing15.xml" ContentType="application/vnd.openxmlformats-officedocument.drawingml.chartshapes+xml"/>
  <Override PartName="/xl/charts/chart12.xml" ContentType="application/vnd.openxmlformats-officedocument.drawingml.chart+xml"/>
  <Override PartName="/xl/drawings/drawing16.xml" ContentType="application/vnd.openxmlformats-officedocument.drawingml.chartshapes+xml"/>
  <Override PartName="/xl/drawings/drawing17.xml" ContentType="application/vnd.openxmlformats-officedocument.drawing+xml"/>
  <Override PartName="/xl/charts/chart13.xml" ContentType="application/vnd.openxmlformats-officedocument.drawingml.chart+xml"/>
  <Override PartName="/xl/drawings/drawing18.xml" ContentType="application/vnd.openxmlformats-officedocument.drawingml.chartshapes+xml"/>
  <Override PartName="/xl/charts/chart14.xml" ContentType="application/vnd.openxmlformats-officedocument.drawingml.chart+xml"/>
  <Override PartName="/xl/drawings/drawing19.xml" ContentType="application/vnd.openxmlformats-officedocument.drawingml.chartshapes+xml"/>
  <Override PartName="/xl/drawings/drawing20.xml" ContentType="application/vnd.openxmlformats-officedocument.drawing+xml"/>
  <Override PartName="/xl/charts/chart15.xml" ContentType="application/vnd.openxmlformats-officedocument.drawingml.chart+xml"/>
  <Override PartName="/xl/drawings/drawing21.xml" ContentType="application/vnd.openxmlformats-officedocument.drawingml.chartshapes+xml"/>
  <Override PartName="/xl/charts/chart16.xml" ContentType="application/vnd.openxmlformats-officedocument.drawingml.chart+xml"/>
  <Override PartName="/xl/drawings/drawing22.xml" ContentType="application/vnd.openxmlformats-officedocument.drawingml.chartshapes+xml"/>
  <Override PartName="/xl/charts/chart17.xml" ContentType="application/vnd.openxmlformats-officedocument.drawingml.chart+xml"/>
  <Override PartName="/xl/drawings/drawing23.xml" ContentType="application/vnd.openxmlformats-officedocument.drawingml.chartshapes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drawings/drawing24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20" windowWidth="17400" windowHeight="8520"/>
  </bookViews>
  <sheets>
    <sheet name="Fase de formació" sheetId="1" r:id="rId1"/>
    <sheet name="Període de Recerca" sheetId="2" r:id="rId2"/>
    <sheet name="Periode de recerca (Elab. Tesi)" sheetId="3" r:id="rId3"/>
    <sheet name="Org. i Sup. Admin." sheetId="4" r:id="rId4"/>
    <sheet name="Mitjans" sheetId="5" r:id="rId5"/>
    <sheet name="Valoració Global" sheetId="6" r:id="rId6"/>
    <sheet name="Dades personals i acadèmiques" sheetId="7" r:id="rId7"/>
  </sheets>
  <calcPr calcId="145621"/>
</workbook>
</file>

<file path=xl/calcChain.xml><?xml version="1.0" encoding="utf-8"?>
<calcChain xmlns="http://schemas.openxmlformats.org/spreadsheetml/2006/main">
  <c r="F80" i="5" l="1"/>
  <c r="F81" i="5"/>
  <c r="F82" i="5"/>
  <c r="F83" i="5"/>
  <c r="F84" i="5"/>
  <c r="F85" i="5"/>
  <c r="F86" i="5"/>
  <c r="F87" i="5"/>
  <c r="F79" i="5"/>
  <c r="D80" i="5"/>
  <c r="D81" i="5"/>
  <c r="D82" i="5"/>
  <c r="D83" i="5"/>
  <c r="D84" i="5"/>
  <c r="D85" i="5"/>
  <c r="D86" i="5"/>
  <c r="D87" i="5"/>
  <c r="D79" i="5"/>
  <c r="F69" i="5"/>
  <c r="F70" i="5"/>
  <c r="F71" i="5"/>
  <c r="F72" i="5"/>
  <c r="F68" i="5"/>
  <c r="D69" i="5"/>
  <c r="D70" i="5"/>
  <c r="D71" i="5"/>
  <c r="D72" i="5"/>
  <c r="D68" i="5"/>
  <c r="P47" i="5"/>
  <c r="P46" i="5"/>
  <c r="P45" i="5"/>
  <c r="O20" i="5"/>
  <c r="O19" i="5"/>
  <c r="O18" i="5"/>
  <c r="F7" i="5"/>
  <c r="F8" i="5"/>
  <c r="F9" i="5"/>
  <c r="F10" i="5"/>
  <c r="F6" i="5"/>
  <c r="D7" i="5"/>
  <c r="D8" i="5"/>
  <c r="D9" i="5"/>
  <c r="D10" i="5"/>
  <c r="D6" i="5"/>
  <c r="W47" i="4"/>
  <c r="W46" i="4"/>
  <c r="W45" i="4"/>
  <c r="W44" i="4"/>
  <c r="V10" i="4"/>
  <c r="V9" i="4"/>
  <c r="V8" i="4"/>
  <c r="V7" i="4"/>
  <c r="R81" i="3"/>
  <c r="R80" i="3"/>
  <c r="R79" i="3"/>
  <c r="R78" i="3"/>
  <c r="R77" i="3"/>
  <c r="V53" i="3"/>
  <c r="V52" i="3"/>
  <c r="V51" i="3"/>
  <c r="V50" i="3"/>
  <c r="V49" i="3"/>
  <c r="S15" i="3"/>
  <c r="S14" i="3"/>
  <c r="S13" i="3"/>
  <c r="S12" i="3"/>
  <c r="S11" i="3"/>
  <c r="U44" i="2"/>
  <c r="U43" i="2"/>
  <c r="U42" i="2"/>
  <c r="T14" i="2"/>
  <c r="T13" i="2"/>
  <c r="T12" i="2"/>
  <c r="S32" i="1"/>
  <c r="S31" i="1"/>
  <c r="R9" i="1"/>
  <c r="R8" i="1"/>
</calcChain>
</file>

<file path=xl/sharedStrings.xml><?xml version="1.0" encoding="utf-8"?>
<sst xmlns="http://schemas.openxmlformats.org/spreadsheetml/2006/main" count="124" uniqueCount="74">
  <si>
    <t>1.1.2 Els cursos del període de formació (màster) signifiquen un nivell formatiu superior als estudis previs que he cursat</t>
  </si>
  <si>
    <t>1 - Molt en desacord</t>
  </si>
  <si>
    <t>5 - Molt d'acord</t>
  </si>
  <si>
    <t>Mitjana</t>
  </si>
  <si>
    <t>Falta</t>
  </si>
  <si>
    <t>Sobra</t>
  </si>
  <si>
    <r>
      <t xml:space="preserve">1.1.1 Els cursos del període de formació (màster són d'interès per a la meva activitat de recerca
</t>
    </r>
    <r>
      <rPr>
        <i/>
        <sz val="11"/>
        <color theme="0"/>
        <rFont val="Calibri"/>
        <family val="2"/>
        <scheme val="minor"/>
      </rPr>
      <t>Los cursos del periodo de formación (máster) son de interés para mi actividad de investigación.</t>
    </r>
  </si>
  <si>
    <t>Segueixo orientacions del meu/meva director/a o d'altre professorat</t>
  </si>
  <si>
    <t>Consulto catàlegs i bases de dades especialitzades</t>
  </si>
  <si>
    <t>Consulto a travès de cercadors d'Internet</t>
  </si>
  <si>
    <t>Consulto bibliografia citada en fonts d'informació que llegeixo</t>
  </si>
  <si>
    <t>Altres</t>
  </si>
  <si>
    <t>1ª opció</t>
  </si>
  <si>
    <t>2ª opció</t>
  </si>
  <si>
    <t>3ª opció</t>
  </si>
  <si>
    <t>4ª opció</t>
  </si>
  <si>
    <t>5ª opció</t>
  </si>
  <si>
    <t>No contesten</t>
  </si>
  <si>
    <t>%</t>
  </si>
  <si>
    <t>Respostes</t>
  </si>
  <si>
    <r>
      <t xml:space="preserve">5.1 Indiqueu els mitjans que us facilita el departament o l'institut per al treball personal
</t>
    </r>
    <r>
      <rPr>
        <b/>
        <i/>
        <sz val="11"/>
        <color theme="0"/>
        <rFont val="Calibri"/>
        <family val="2"/>
        <scheme val="minor"/>
      </rPr>
      <t>Indique los medios que os facilita el departamento o el instituto para el trabajo personal</t>
    </r>
  </si>
  <si>
    <t xml:space="preserve"> </t>
  </si>
  <si>
    <r>
      <t xml:space="preserve">Taula
</t>
    </r>
    <r>
      <rPr>
        <i/>
        <sz val="9"/>
        <color theme="4" tint="-0.249977111117893"/>
        <rFont val="Calibri"/>
        <family val="2"/>
        <scheme val="minor"/>
      </rPr>
      <t>Mesa</t>
    </r>
  </si>
  <si>
    <r>
      <t xml:space="preserve">Ordinador
</t>
    </r>
    <r>
      <rPr>
        <i/>
        <sz val="9"/>
        <color theme="4" tint="-0.249977111117893"/>
        <rFont val="Calibri"/>
        <family val="2"/>
        <scheme val="minor"/>
      </rPr>
      <t>Ordinador</t>
    </r>
  </si>
  <si>
    <r>
      <t xml:space="preserve">Aparells de laboratori
</t>
    </r>
    <r>
      <rPr>
        <i/>
        <sz val="9"/>
        <color theme="4" tint="-0.249977111117893"/>
        <rFont val="Calibri"/>
        <family val="2"/>
        <scheme val="minor"/>
      </rPr>
      <t>Instrumentos de laboratorio</t>
    </r>
  </si>
  <si>
    <r>
      <t xml:space="preserve">Cap. Utilitzo els generals de la Universitat
</t>
    </r>
    <r>
      <rPr>
        <i/>
        <sz val="9"/>
        <color theme="4" tint="-0.249977111117893"/>
        <rFont val="Calibri"/>
        <family val="2"/>
        <scheme val="minor"/>
      </rPr>
      <t>Ninguno. Utilizo los generales de la Universidad</t>
    </r>
  </si>
  <si>
    <r>
      <t xml:space="preserve">5.5 Indiqueu, si és el vostre cas, les dificultats amb què us heu trobat a l'hora de cercar i obtenir la documentació en les biblioteques de la UPC
</t>
    </r>
    <r>
      <rPr>
        <b/>
        <i/>
        <sz val="11"/>
        <color theme="0"/>
        <rFont val="Calibri"/>
        <family val="2"/>
        <scheme val="minor"/>
      </rPr>
      <t>Indique, si es su caso, las dificultades con que se ha encontrado a la hora de buscar y obtener la documentación en las bibliotecas de la UPC</t>
    </r>
  </si>
  <si>
    <r>
      <t xml:space="preserve">Altres
</t>
    </r>
    <r>
      <rPr>
        <i/>
        <sz val="9"/>
        <color theme="4" tint="-0.249977111117893"/>
        <rFont val="Calibri"/>
        <family val="2"/>
        <scheme val="minor"/>
      </rPr>
      <t>Otros</t>
    </r>
  </si>
  <si>
    <r>
      <t xml:space="preserve">Recursos no consultables
</t>
    </r>
    <r>
      <rPr>
        <i/>
        <sz val="9"/>
        <color theme="4" tint="-0.249977111117893"/>
        <rFont val="Calibri"/>
        <family val="2"/>
        <scheme val="minor"/>
      </rPr>
      <t>Recursos no consultables</t>
    </r>
  </si>
  <si>
    <r>
      <t xml:space="preserve">Cost elevat de la informació
</t>
    </r>
    <r>
      <rPr>
        <i/>
        <sz val="9"/>
        <color theme="4" tint="-0.249977111117893"/>
        <rFont val="Calibri"/>
        <family val="2"/>
        <scheme val="minor"/>
      </rPr>
      <t>Coste elevado de la información</t>
    </r>
  </si>
  <si>
    <r>
      <t xml:space="preserve">Disfuncions en l'accés a la informació electrònica
</t>
    </r>
    <r>
      <rPr>
        <i/>
        <sz val="9"/>
        <color theme="4" tint="-0.249977111117893"/>
        <rFont val="Calibri"/>
        <family val="2"/>
        <scheme val="minor"/>
      </rPr>
      <t>Disfunciones en el acceso a la información electrónica</t>
    </r>
  </si>
  <si>
    <r>
      <t xml:space="preserve">Poc suport del personal bibliotecari
</t>
    </r>
    <r>
      <rPr>
        <i/>
        <sz val="9"/>
        <color theme="4" tint="-0.249977111117893"/>
        <rFont val="Calibri"/>
        <family val="2"/>
        <scheme val="minor"/>
      </rPr>
      <t>Poc suport del personal bibliotecari</t>
    </r>
  </si>
  <si>
    <r>
      <t xml:space="preserve">5.6 Detalleu les fonts d'informació i documentació que heu consultat a les biblioteques de la UPC durant el curs
</t>
    </r>
    <r>
      <rPr>
        <b/>
        <i/>
        <sz val="11"/>
        <color theme="0"/>
        <rFont val="Calibri"/>
        <family val="2"/>
        <scheme val="minor"/>
      </rPr>
      <t>Detalle las fuentes de información y documentación que ha consultado en las bibliotecas de la UPC durante el curso</t>
    </r>
  </si>
  <si>
    <r>
      <t xml:space="preserve">Revistes
</t>
    </r>
    <r>
      <rPr>
        <i/>
        <sz val="9"/>
        <color theme="4" tint="-0.249977111117893"/>
        <rFont val="Calibri"/>
        <family val="2"/>
        <scheme val="minor"/>
      </rPr>
      <t>Revistas</t>
    </r>
  </si>
  <si>
    <r>
      <t>Butlletins de sumaris
S</t>
    </r>
    <r>
      <rPr>
        <i/>
        <sz val="9"/>
        <color theme="4" tint="-0.249977111117893"/>
        <rFont val="Calibri"/>
        <family val="2"/>
        <scheme val="minor"/>
      </rPr>
      <t>umarios</t>
    </r>
  </si>
  <si>
    <r>
      <t xml:space="preserve">Actes de congressos
</t>
    </r>
    <r>
      <rPr>
        <i/>
        <sz val="9"/>
        <color theme="4" tint="-0.249977111117893"/>
        <rFont val="Calibri"/>
        <family val="2"/>
        <scheme val="minor"/>
      </rPr>
      <t>Actas de congresos</t>
    </r>
  </si>
  <si>
    <r>
      <t xml:space="preserve">Tesis doctorals
</t>
    </r>
    <r>
      <rPr>
        <i/>
        <sz val="9"/>
        <color theme="4" tint="-0.249977111117893"/>
        <rFont val="Calibri"/>
        <family val="2"/>
        <scheme val="minor"/>
      </rPr>
      <t>Tesis doctorales</t>
    </r>
  </si>
  <si>
    <r>
      <t xml:space="preserve">Normes i textos legislatius (ISO - UNE - legislació oficial - etc.)
</t>
    </r>
    <r>
      <rPr>
        <i/>
        <sz val="9"/>
        <color theme="4" tint="-0.249977111117893"/>
        <rFont val="Calibri"/>
        <family val="2"/>
        <scheme val="minor"/>
      </rPr>
      <t>Normas y textos legislativos (ISO - UNE - legislación oficial - etc.)</t>
    </r>
  </si>
  <si>
    <r>
      <t xml:space="preserve">Llibres
</t>
    </r>
    <r>
      <rPr>
        <i/>
        <sz val="9"/>
        <color theme="4" tint="-0.249977111117893"/>
        <rFont val="Calibri"/>
        <family val="2"/>
        <scheme val="minor"/>
      </rPr>
      <t>Libros</t>
    </r>
  </si>
  <si>
    <r>
      <t xml:space="preserve">Patents
</t>
    </r>
    <r>
      <rPr>
        <i/>
        <sz val="9"/>
        <color theme="4" tint="-0.249977111117893"/>
        <rFont val="Calibri"/>
        <family val="2"/>
        <scheme val="minor"/>
      </rPr>
      <t>Patentes</t>
    </r>
  </si>
  <si>
    <r>
      <t xml:space="preserve">Recursos a Internet (blogs, guies i portals temàtics, news…)
</t>
    </r>
    <r>
      <rPr>
        <i/>
        <sz val="9"/>
        <color theme="4" tint="-0.249977111117893"/>
        <rFont val="Calibri"/>
        <family val="2"/>
        <scheme val="minor"/>
      </rPr>
      <t>Recursos en Internet (Blogs, guias y portales temáticos, news…)</t>
    </r>
  </si>
  <si>
    <r>
      <t xml:space="preserve">Cap
</t>
    </r>
    <r>
      <rPr>
        <i/>
        <sz val="9"/>
        <color theme="4" tint="-0.249977111117893"/>
        <rFont val="Calibri"/>
        <family val="2"/>
        <scheme val="minor"/>
      </rPr>
      <t>Ninguno</t>
    </r>
  </si>
  <si>
    <r>
      <t xml:space="preserve">1.1.1 Els cursos del període de formació (màster són d'interès per a la meva activitat de recerca
</t>
    </r>
    <r>
      <rPr>
        <i/>
        <sz val="11"/>
        <color theme="0"/>
        <rFont val="Calibri"/>
        <family val="2"/>
        <scheme val="minor"/>
      </rPr>
      <t>Los cursos del periodo de formación (máster) son de interés para mi actividad de investigación</t>
    </r>
  </si>
  <si>
    <t>UPC</t>
  </si>
  <si>
    <t>Altres unis</t>
  </si>
  <si>
    <t>Administració</t>
  </si>
  <si>
    <t>Centre de recerca</t>
  </si>
  <si>
    <t>Empresa provada</t>
  </si>
  <si>
    <t>Cap</t>
  </si>
  <si>
    <t>Com a professor/a</t>
  </si>
  <si>
    <t>Com a investigador/a</t>
  </si>
  <si>
    <t>Com a becari/a</t>
  </si>
  <si>
    <t>Ns/Nc</t>
  </si>
  <si>
    <r>
      <t xml:space="preserve">A través de canals d'informació de la Universitat (Oficina de Doctorat - Servei de Relacions Internacionals - guies informatives - etc.) 
</t>
    </r>
    <r>
      <rPr>
        <i/>
        <sz val="9"/>
        <color theme="4" tint="-0.249977111117893"/>
        <rFont val="Calibri"/>
        <family val="2"/>
        <scheme val="minor"/>
      </rPr>
      <t xml:space="preserve">A través de los canales de información de la Universidad (Oficina de Doctorado – Servicio de Relaciones Internacionales – guías informativas, etc.) </t>
    </r>
  </si>
  <si>
    <r>
      <t xml:space="preserve">7.2 Com us heu assabentat de la organització del programa?
</t>
    </r>
    <r>
      <rPr>
        <b/>
        <i/>
        <sz val="11"/>
        <color theme="0"/>
        <rFont val="Calibri"/>
        <family val="2"/>
        <scheme val="minor"/>
      </rPr>
      <t>¿Cómo se ha enterado de la organización del programa?</t>
    </r>
  </si>
  <si>
    <r>
      <t xml:space="preserve"> A través del departament o de l'institut 
</t>
    </r>
    <r>
      <rPr>
        <i/>
        <sz val="9"/>
        <color theme="4" tint="-0.249977111117893"/>
        <rFont val="Calibri"/>
        <family val="2"/>
        <scheme val="minor"/>
      </rPr>
      <t>A través del departamento o del instituto</t>
    </r>
  </si>
  <si>
    <r>
      <t xml:space="preserve">Per estudiantat del programa 
 </t>
    </r>
    <r>
      <rPr>
        <i/>
        <sz val="9"/>
        <color theme="4" tint="-0.249977111117893"/>
        <rFont val="Calibri"/>
        <family val="2"/>
        <scheme val="minor"/>
      </rPr>
      <t xml:space="preserve">Por estudiantes del programa </t>
    </r>
  </si>
  <si>
    <r>
      <t xml:space="preserve">Per altres mitjans
</t>
    </r>
    <r>
      <rPr>
        <i/>
        <sz val="9"/>
        <color theme="4" tint="-0.249977111117893"/>
        <rFont val="Calibri"/>
        <family val="2"/>
        <scheme val="minor"/>
      </rPr>
      <t xml:space="preserve">Por otros medios </t>
    </r>
  </si>
  <si>
    <t>Prom dins</t>
  </si>
  <si>
    <t>Prom fora</t>
  </si>
  <si>
    <t>Completar</t>
  </si>
  <si>
    <t>Fer investigacio</t>
  </si>
  <si>
    <t>Unica unv</t>
  </si>
  <si>
    <t>Ser titulat UPC</t>
  </si>
  <si>
    <t>Prestigi UPC</t>
  </si>
  <si>
    <t>Proximitat</t>
  </si>
  <si>
    <t>Teballar Upc</t>
  </si>
  <si>
    <t>Menys de 10</t>
  </si>
  <si>
    <t>De 10 a 20</t>
  </si>
  <si>
    <t>De 20 a 30</t>
  </si>
  <si>
    <t>Mes de 30</t>
  </si>
  <si>
    <t>1.1 Orientació acadèmica i mètode docent del programa</t>
  </si>
  <si>
    <t>2.1 Aspectes sobre el projecte o proposta de tesi</t>
  </si>
  <si>
    <t>3.1 Aspectes sobre la tesi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</si>
</sst>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i/>
      <sz val="11"/>
      <color theme="0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i/>
      <sz val="11"/>
      <color theme="0"/>
      <name val="Calibri"/>
      <family val="2"/>
      <scheme val="minor"/>
    </font>
    <font>
      <sz val="11"/>
      <color theme="4" tint="-0.249977111117893"/>
      <name val="Calibri"/>
      <family val="2"/>
      <scheme val="minor"/>
    </font>
    <font>
      <sz val="9"/>
      <color theme="4" tint="-0.249977111117893"/>
      <name val="Calibri"/>
      <family val="2"/>
      <scheme val="minor"/>
    </font>
    <font>
      <i/>
      <sz val="9"/>
      <color theme="4" tint="-0.249977111117893"/>
      <name val="Calibri"/>
      <family val="2"/>
      <scheme val="minor"/>
    </font>
    <font>
      <sz val="10"/>
      <color theme="4" tint="-0.249977111117893"/>
      <name val="Calibri"/>
      <family val="2"/>
      <scheme val="minor"/>
    </font>
    <font>
      <sz val="16"/>
      <color theme="3"/>
      <name val="Calibri"/>
      <family val="2"/>
      <scheme val="minor"/>
    </font>
    <font>
      <b/>
      <sz val="16"/>
      <color theme="3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E9EFF7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56">
    <xf numFmtId="0" fontId="0" fillId="0" borderId="0" xfId="0"/>
    <xf numFmtId="0" fontId="0" fillId="0" borderId="0" xfId="0" applyAlignment="1">
      <alignment wrapText="1"/>
    </xf>
    <xf numFmtId="0" fontId="3" fillId="0" borderId="0" xfId="0" applyFont="1"/>
    <xf numFmtId="0" fontId="2" fillId="0" borderId="0" xfId="0" applyFont="1"/>
    <xf numFmtId="0" fontId="2" fillId="0" borderId="0" xfId="0" applyFont="1" applyAlignment="1"/>
    <xf numFmtId="10" fontId="2" fillId="0" borderId="0" xfId="1" applyNumberFormat="1" applyFont="1"/>
    <xf numFmtId="2" fontId="2" fillId="0" borderId="0" xfId="0" applyNumberFormat="1" applyFont="1"/>
    <xf numFmtId="1" fontId="2" fillId="0" borderId="0" xfId="1" applyNumberFormat="1" applyFont="1"/>
    <xf numFmtId="0" fontId="7" fillId="0" borderId="4" xfId="0" applyFont="1" applyBorder="1"/>
    <xf numFmtId="0" fontId="10" fillId="0" borderId="0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0" fontId="8" fillId="3" borderId="4" xfId="0" applyFont="1" applyFill="1" applyBorder="1" applyAlignment="1">
      <alignment horizontal="center" vertical="center" wrapText="1"/>
    </xf>
    <xf numFmtId="0" fontId="8" fillId="4" borderId="4" xfId="0" applyFont="1" applyFill="1" applyBorder="1" applyAlignment="1">
      <alignment horizontal="center" vertical="center" wrapText="1"/>
    </xf>
    <xf numFmtId="0" fontId="8" fillId="3" borderId="6" xfId="0" applyFont="1" applyFill="1" applyBorder="1" applyAlignment="1">
      <alignment horizontal="center" vertical="center" wrapText="1"/>
    </xf>
    <xf numFmtId="0" fontId="10" fillId="3" borderId="0" xfId="0" applyFont="1" applyFill="1" applyBorder="1" applyAlignment="1">
      <alignment horizontal="center" vertical="center"/>
    </xf>
    <xf numFmtId="10" fontId="10" fillId="3" borderId="0" xfId="1" applyNumberFormat="1" applyFont="1" applyFill="1" applyBorder="1" applyAlignment="1">
      <alignment horizontal="center" vertical="center"/>
    </xf>
    <xf numFmtId="10" fontId="10" fillId="3" borderId="5" xfId="1" applyNumberFormat="1" applyFont="1" applyFill="1" applyBorder="1" applyAlignment="1">
      <alignment horizontal="center" vertical="center"/>
    </xf>
    <xf numFmtId="0" fontId="10" fillId="4" borderId="0" xfId="0" applyFont="1" applyFill="1" applyBorder="1" applyAlignment="1">
      <alignment horizontal="center" vertical="center"/>
    </xf>
    <xf numFmtId="0" fontId="10" fillId="3" borderId="7" xfId="0" applyFont="1" applyFill="1" applyBorder="1" applyAlignment="1">
      <alignment horizontal="center" vertical="center"/>
    </xf>
    <xf numFmtId="10" fontId="10" fillId="3" borderId="7" xfId="1" applyNumberFormat="1" applyFont="1" applyFill="1" applyBorder="1" applyAlignment="1">
      <alignment horizontal="center" vertical="center"/>
    </xf>
    <xf numFmtId="10" fontId="10" fillId="3" borderId="8" xfId="1" applyNumberFormat="1" applyFont="1" applyFill="1" applyBorder="1" applyAlignment="1">
      <alignment horizontal="center" vertical="center"/>
    </xf>
    <xf numFmtId="0" fontId="8" fillId="4" borderId="6" xfId="0" applyFont="1" applyFill="1" applyBorder="1" applyAlignment="1">
      <alignment horizontal="center" vertical="center" wrapText="1"/>
    </xf>
    <xf numFmtId="0" fontId="2" fillId="0" borderId="0" xfId="1" applyNumberFormat="1" applyFont="1"/>
    <xf numFmtId="0" fontId="2" fillId="0" borderId="0" xfId="0" applyNumberFormat="1" applyFont="1"/>
    <xf numFmtId="0" fontId="12" fillId="0" borderId="7" xfId="0" applyFont="1" applyBorder="1" applyAlignment="1">
      <alignment horizontal="left"/>
    </xf>
    <xf numFmtId="0" fontId="11" fillId="0" borderId="0" xfId="0" applyFont="1" applyBorder="1" applyAlignment="1"/>
    <xf numFmtId="10" fontId="10" fillId="3" borderId="0" xfId="1" applyNumberFormat="1" applyFont="1" applyFill="1" applyBorder="1" applyAlignment="1">
      <alignment horizontal="center" vertical="center"/>
    </xf>
    <xf numFmtId="10" fontId="10" fillId="3" borderId="5" xfId="1" applyNumberFormat="1" applyFont="1" applyFill="1" applyBorder="1" applyAlignment="1">
      <alignment horizontal="center" vertical="center"/>
    </xf>
    <xf numFmtId="10" fontId="10" fillId="3" borderId="0" xfId="1" applyNumberFormat="1" applyFont="1" applyFill="1" applyBorder="1" applyAlignment="1">
      <alignment horizontal="center" vertical="center"/>
    </xf>
    <xf numFmtId="10" fontId="10" fillId="3" borderId="5" xfId="1" applyNumberFormat="1" applyFont="1" applyFill="1" applyBorder="1" applyAlignment="1">
      <alignment horizontal="center" vertical="center"/>
    </xf>
    <xf numFmtId="10" fontId="10" fillId="4" borderId="0" xfId="1" applyNumberFormat="1" applyFont="1" applyFill="1" applyBorder="1" applyAlignment="1">
      <alignment horizontal="center" vertical="center"/>
    </xf>
    <xf numFmtId="10" fontId="10" fillId="4" borderId="5" xfId="1" applyNumberFormat="1" applyFont="1" applyFill="1" applyBorder="1" applyAlignment="1">
      <alignment horizontal="center" vertical="center"/>
    </xf>
    <xf numFmtId="0" fontId="12" fillId="0" borderId="7" xfId="0" applyFont="1" applyBorder="1" applyAlignment="1">
      <alignment horizontal="left"/>
    </xf>
    <xf numFmtId="0" fontId="5" fillId="2" borderId="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wrapText="1"/>
    </xf>
    <xf numFmtId="0" fontId="5" fillId="2" borderId="2" xfId="0" applyFont="1" applyFill="1" applyBorder="1" applyAlignment="1">
      <alignment horizontal="center"/>
    </xf>
    <xf numFmtId="0" fontId="5" fillId="2" borderId="3" xfId="0" applyFont="1" applyFill="1" applyBorder="1" applyAlignment="1">
      <alignment horizontal="center"/>
    </xf>
    <xf numFmtId="0" fontId="5" fillId="2" borderId="2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/>
    </xf>
    <xf numFmtId="0" fontId="10" fillId="0" borderId="5" xfId="0" applyFont="1" applyBorder="1" applyAlignment="1">
      <alignment horizontal="center" vertical="center"/>
    </xf>
    <xf numFmtId="0" fontId="10" fillId="4" borderId="0" xfId="0" applyFont="1" applyFill="1" applyBorder="1" applyAlignment="1">
      <alignment horizontal="center" vertical="center"/>
    </xf>
    <xf numFmtId="0" fontId="10" fillId="3" borderId="0" xfId="0" applyFont="1" applyFill="1" applyBorder="1" applyAlignment="1">
      <alignment horizontal="center" vertical="center"/>
    </xf>
    <xf numFmtId="0" fontId="10" fillId="4" borderId="7" xfId="0" applyFont="1" applyFill="1" applyBorder="1" applyAlignment="1">
      <alignment horizontal="center" vertical="center"/>
    </xf>
    <xf numFmtId="10" fontId="10" fillId="3" borderId="0" xfId="1" applyNumberFormat="1" applyFont="1" applyFill="1" applyBorder="1" applyAlignment="1">
      <alignment horizontal="center" vertical="center"/>
    </xf>
    <xf numFmtId="10" fontId="10" fillId="4" borderId="0" xfId="1" applyNumberFormat="1" applyFont="1" applyFill="1" applyBorder="1" applyAlignment="1">
      <alignment horizontal="center" vertical="center"/>
    </xf>
    <xf numFmtId="10" fontId="10" fillId="4" borderId="7" xfId="1" applyNumberFormat="1" applyFont="1" applyFill="1" applyBorder="1" applyAlignment="1">
      <alignment horizontal="center" vertical="center"/>
    </xf>
    <xf numFmtId="0" fontId="10" fillId="4" borderId="0" xfId="0" applyFont="1" applyFill="1" applyBorder="1" applyAlignment="1">
      <alignment horizontal="center" vertical="center" wrapText="1"/>
    </xf>
    <xf numFmtId="0" fontId="10" fillId="3" borderId="0" xfId="0" applyFont="1" applyFill="1" applyBorder="1" applyAlignment="1">
      <alignment horizontal="center" vertical="center" wrapText="1"/>
    </xf>
    <xf numFmtId="0" fontId="10" fillId="4" borderId="7" xfId="0" applyFont="1" applyFill="1" applyBorder="1" applyAlignment="1">
      <alignment horizontal="center" vertical="center" wrapText="1"/>
    </xf>
    <xf numFmtId="10" fontId="10" fillId="3" borderId="5" xfId="1" applyNumberFormat="1" applyFont="1" applyFill="1" applyBorder="1" applyAlignment="1">
      <alignment horizontal="center" vertical="center"/>
    </xf>
    <xf numFmtId="10" fontId="10" fillId="4" borderId="5" xfId="1" applyNumberFormat="1" applyFont="1" applyFill="1" applyBorder="1" applyAlignment="1">
      <alignment horizontal="center" vertical="center"/>
    </xf>
    <xf numFmtId="10" fontId="10" fillId="4" borderId="8" xfId="1" applyNumberFormat="1" applyFont="1" applyFill="1" applyBorder="1" applyAlignment="1">
      <alignment horizontal="center" vertical="center"/>
    </xf>
  </cellXfs>
  <cellStyles count="2">
    <cellStyle name="Normal" xfId="0" builtinId="0"/>
    <cellStyle name="Percentatge" xfId="1" builtinId="5"/>
  </cellStyles>
  <dxfs count="0"/>
  <tableStyles count="0" defaultTableStyle="TableStyleMedium9" defaultPivotStyle="PivotStyleLight16"/>
  <colors>
    <mruColors>
      <color rgb="FF9E0232"/>
      <color rgb="FFEC82D0"/>
      <color rgb="FFE9EFF7"/>
      <color rgb="FFA6BFDE"/>
      <color rgb="FFF9758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3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5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6.xml"/></Relationships>
</file>

<file path=xl/charts/_rels/chart1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8.xml"/></Relationships>
</file>

<file path=xl/charts/_rels/chart1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9.xml"/></Relationships>
</file>

<file path=xl/charts/_rels/chart1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1.xml"/></Relationships>
</file>

<file path=xl/charts/_rels/chart1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2.xml"/></Relationships>
</file>

<file path=xl/charts/_rels/chart1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3.xml"/></Relationships>
</file>

<file path=xl/charts/_rels/chart1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4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11"/>
    </mc:Choice>
    <mc:Fallback>
      <c:style val="11"/>
    </mc:Fallback>
  </mc:AlternateContent>
  <c:chart>
    <c:title>
      <c:tx>
        <c:rich>
          <a:bodyPr/>
          <a:lstStyle/>
          <a:p>
            <a:pPr>
              <a:defRPr sz="1400">
                <a:solidFill>
                  <a:schemeClr val="tx2"/>
                </a:solidFill>
              </a:defRPr>
            </a:pPr>
            <a:r>
              <a:rPr lang="es-ES" sz="1400">
                <a:solidFill>
                  <a:schemeClr val="tx2"/>
                </a:solidFill>
              </a:rPr>
              <a:t>Opinió global / </a:t>
            </a:r>
            <a:r>
              <a:rPr lang="es-ES" sz="1400" i="1">
                <a:solidFill>
                  <a:schemeClr val="tx2"/>
                </a:solidFill>
              </a:rPr>
              <a:t>Opinión global</a:t>
            </a:r>
            <a:endParaRPr lang="es-ES" sz="1400">
              <a:solidFill>
                <a:schemeClr val="tx2"/>
              </a:solidFill>
            </a:endParaRP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44944498418737638"/>
          <c:y val="0.14432991330629141"/>
          <c:w val="0.50284192233229164"/>
          <c:h val="0.48867012355162931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'Fase de formació'!$M$7</c:f>
              <c:strCache>
                <c:ptCount val="1"/>
                <c:pt idx="0">
                  <c:v>1 - Molt en desacord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2.0768428587104181E-3"/>
                  <c:y val="-5.853658536585366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6.2305285761312537E-3"/>
                  <c:y val="-6.504039434095128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cat>
            <c:strRef>
              <c:f>'Fase de formació'!$L$8:$L$9</c:f>
              <c:strCache>
                <c:ptCount val="2"/>
                <c:pt idx="0">
                  <c:v>1.1.1 Els cursos del període de formació (màster són d'interès per a la meva activitat de recerca
Los cursos del periodo de formación (máster) son de interés para mi actividad de investigación</c:v>
                </c:pt>
                <c:pt idx="1">
                  <c:v>1.1.2 Els cursos del període de formació (màster) signifiquen un nivell formatiu superior als estudis previs que he cursat</c:v>
                </c:pt>
              </c:strCache>
            </c:strRef>
          </c:cat>
          <c:val>
            <c:numRef>
              <c:f>'Fase de formació'!$M$8:$M$9</c:f>
              <c:numCache>
                <c:formatCode>0.00%</c:formatCode>
                <c:ptCount val="2"/>
                <c:pt idx="0">
                  <c:v>4.8000000000000001E-2</c:v>
                </c:pt>
                <c:pt idx="1">
                  <c:v>0.05</c:v>
                </c:pt>
              </c:numCache>
            </c:numRef>
          </c:val>
        </c:ser>
        <c:ser>
          <c:idx val="1"/>
          <c:order val="1"/>
          <c:tx>
            <c:strRef>
              <c:f>'Fase de formació'!$N$7</c:f>
              <c:strCache>
                <c:ptCount val="1"/>
                <c:pt idx="0">
                  <c:v>2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2.0768101525236667E-2"/>
                  <c:y val="-6.19962870494846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1.2461057152262507E-2"/>
                  <c:y val="-6.623468407912425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'Fase de formació'!$L$8:$L$9</c:f>
              <c:strCache>
                <c:ptCount val="2"/>
                <c:pt idx="0">
                  <c:v>1.1.1 Els cursos del període de formació (màster són d'interès per a la meva activitat de recerca
Los cursos del periodo de formación (máster) son de interés para mi actividad de investigación</c:v>
                </c:pt>
                <c:pt idx="1">
                  <c:v>1.1.2 Els cursos del període de formació (màster) signifiquen un nivell formatiu superior als estudis previs que he cursat</c:v>
                </c:pt>
              </c:strCache>
            </c:strRef>
          </c:cat>
          <c:val>
            <c:numRef>
              <c:f>'Fase de formació'!$N$8:$N$9</c:f>
              <c:numCache>
                <c:formatCode>0.00%</c:formatCode>
                <c:ptCount val="2"/>
                <c:pt idx="0">
                  <c:v>4.8000000000000001E-2</c:v>
                </c:pt>
                <c:pt idx="1">
                  <c:v>0.1</c:v>
                </c:pt>
              </c:numCache>
            </c:numRef>
          </c:val>
        </c:ser>
        <c:ser>
          <c:idx val="2"/>
          <c:order val="2"/>
          <c:tx>
            <c:strRef>
              <c:f>'Fase de formació'!$O$7</c:f>
              <c:strCache>
                <c:ptCount val="1"/>
                <c:pt idx="0">
                  <c:v>3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3.3229485739366689E-2"/>
                  <c:y val="-6.178810575507329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3.7383007925853841E-2"/>
                  <c:y val="-6.623468407912425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'Fase de formació'!$L$8:$L$9</c:f>
              <c:strCache>
                <c:ptCount val="2"/>
                <c:pt idx="0">
                  <c:v>1.1.1 Els cursos del període de formació (màster són d'interès per a la meva activitat de recerca
Los cursos del periodo de formación (máster) son de interés para mi actividad de investigación</c:v>
                </c:pt>
                <c:pt idx="1">
                  <c:v>1.1.2 Els cursos del període de formació (màster) signifiquen un nivell formatiu superior als estudis previs que he cursat</c:v>
                </c:pt>
              </c:strCache>
            </c:strRef>
          </c:cat>
          <c:val>
            <c:numRef>
              <c:f>'Fase de formació'!$O$8:$O$9</c:f>
              <c:numCache>
                <c:formatCode>0.00%</c:formatCode>
                <c:ptCount val="2"/>
                <c:pt idx="0">
                  <c:v>0.23799999999999999</c:v>
                </c:pt>
                <c:pt idx="1">
                  <c:v>0.25</c:v>
                </c:pt>
              </c:numCache>
            </c:numRef>
          </c:val>
        </c:ser>
        <c:ser>
          <c:idx val="3"/>
          <c:order val="3"/>
          <c:tx>
            <c:strRef>
              <c:f>'Fase de formació'!$P$7</c:f>
              <c:strCache>
                <c:ptCount val="1"/>
                <c:pt idx="0">
                  <c:v>4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7.0612657196154213E-2"/>
                  <c:y val="-6.219192113180974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5.8151600043891701E-2"/>
                  <c:y val="-6.288534664874208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'Fase de formació'!$L$8:$L$9</c:f>
              <c:strCache>
                <c:ptCount val="2"/>
                <c:pt idx="0">
                  <c:v>1.1.1 Els cursos del període de formació (màster són d'interès per a la meva activitat de recerca
Los cursos del periodo de formación (máster) son de interés para mi actividad de investigación</c:v>
                </c:pt>
                <c:pt idx="1">
                  <c:v>1.1.2 Els cursos del període de formació (màster) signifiquen un nivell formatiu superior als estudis previs que he cursat</c:v>
                </c:pt>
              </c:strCache>
            </c:strRef>
          </c:cat>
          <c:val>
            <c:numRef>
              <c:f>'Fase de formació'!$P$8:$P$9</c:f>
              <c:numCache>
                <c:formatCode>0.00%</c:formatCode>
                <c:ptCount val="2"/>
                <c:pt idx="0">
                  <c:v>0.38100000000000001</c:v>
                </c:pt>
                <c:pt idx="1">
                  <c:v>0.35</c:v>
                </c:pt>
              </c:numCache>
            </c:numRef>
          </c:val>
        </c:ser>
        <c:ser>
          <c:idx val="4"/>
          <c:order val="4"/>
          <c:tx>
            <c:strRef>
              <c:f>'Fase de formació'!$Q$7</c:f>
              <c:strCache>
                <c:ptCount val="1"/>
                <c:pt idx="0">
                  <c:v>5 - Molt d'acord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4.411263291181055E-2"/>
                  <c:y val="-6.337289546123807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3.5936086223974255E-2"/>
                  <c:y val="-6.416490621599128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'Fase de formació'!$L$8:$L$9</c:f>
              <c:strCache>
                <c:ptCount val="2"/>
                <c:pt idx="0">
                  <c:v>1.1.1 Els cursos del període de formació (màster són d'interès per a la meva activitat de recerca
Los cursos del periodo de formación (máster) son de interés para mi actividad de investigación</c:v>
                </c:pt>
                <c:pt idx="1">
                  <c:v>1.1.2 Els cursos del període de formació (màster) signifiquen un nivell formatiu superior als estudis previs que he cursat</c:v>
                </c:pt>
              </c:strCache>
            </c:strRef>
          </c:cat>
          <c:val>
            <c:numRef>
              <c:f>'Fase de formació'!$Q$8:$Q$9</c:f>
              <c:numCache>
                <c:formatCode>0.00%</c:formatCode>
                <c:ptCount val="2"/>
                <c:pt idx="0">
                  <c:v>0.28599999999999998</c:v>
                </c:pt>
                <c:pt idx="1">
                  <c:v>0.25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5"/>
        <c:overlap val="100"/>
        <c:axId val="61210624"/>
        <c:axId val="61212160"/>
      </c:barChart>
      <c:catAx>
        <c:axId val="61210624"/>
        <c:scaling>
          <c:orientation val="maxMin"/>
        </c:scaling>
        <c:delete val="1"/>
        <c:axPos val="l"/>
        <c:majorTickMark val="out"/>
        <c:minorTickMark val="none"/>
        <c:tickLblPos val="none"/>
        <c:crossAx val="61212160"/>
        <c:crosses val="autoZero"/>
        <c:auto val="1"/>
        <c:lblAlgn val="ctr"/>
        <c:lblOffset val="100"/>
        <c:noMultiLvlLbl val="0"/>
      </c:catAx>
      <c:valAx>
        <c:axId val="61212160"/>
        <c:scaling>
          <c:orientation val="minMax"/>
        </c:scaling>
        <c:delete val="1"/>
        <c:axPos val="t"/>
        <c:numFmt formatCode="0%" sourceLinked="1"/>
        <c:majorTickMark val="out"/>
        <c:minorTickMark val="none"/>
        <c:tickLblPos val="none"/>
        <c:crossAx val="61210624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16172964052139568"/>
          <c:y val="0.70713654695602057"/>
          <c:w val="0.65161860465268573"/>
          <c:h val="6.0579274324377798E-2"/>
        </c:manualLayout>
      </c:layout>
      <c:overlay val="0"/>
      <c:spPr>
        <a:ln>
          <a:solidFill>
            <a:schemeClr val="bg1">
              <a:lumMod val="50000"/>
            </a:schemeClr>
          </a:solidFill>
        </a:ln>
      </c:spPr>
      <c:txPr>
        <a:bodyPr/>
        <a:lstStyle/>
        <a:p>
          <a:pPr>
            <a:defRPr>
              <a:solidFill>
                <a:schemeClr val="tx2"/>
              </a:solidFill>
            </a:defRPr>
          </a:pPr>
          <a:endParaRPr lang="es-ES"/>
        </a:p>
      </c:txPr>
    </c:legend>
    <c:plotVisOnly val="1"/>
    <c:dispBlanksAs val="gap"/>
    <c:showDLblsOverMax val="0"/>
  </c:chart>
  <c:printSettings>
    <c:headerFooter/>
    <c:pageMargins b="0.75000000000000122" l="0.70000000000000062" r="0.70000000000000062" t="0.75000000000000122" header="0.30000000000000032" footer="0.30000000000000032"/>
    <c:pageSetup/>
  </c:printSettings>
  <c:userShapes r:id="rId1"/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>
                <a:solidFill>
                  <a:schemeClr val="tx2"/>
                </a:solidFill>
              </a:defRPr>
            </a:pPr>
            <a:r>
              <a:rPr lang="en-US" sz="1400">
                <a:solidFill>
                  <a:schemeClr val="tx2"/>
                </a:solidFill>
              </a:rPr>
              <a:t>Opinió dels vinculats a la UPC</a:t>
            </a:r>
            <a:r>
              <a:rPr lang="en-US" sz="1400" baseline="0">
                <a:solidFill>
                  <a:schemeClr val="tx2"/>
                </a:solidFill>
              </a:rPr>
              <a:t> / </a:t>
            </a:r>
            <a:r>
              <a:rPr lang="en-US" sz="1400" i="1" baseline="0">
                <a:solidFill>
                  <a:schemeClr val="tx2"/>
                </a:solidFill>
              </a:rPr>
              <a:t> Opinión de los vinculados a la UPC</a:t>
            </a:r>
            <a:endParaRPr lang="en-US" sz="1400">
              <a:solidFill>
                <a:schemeClr val="tx2"/>
              </a:solidFill>
            </a:endParaRP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38546496648548906"/>
          <c:y val="0.11359188924913799"/>
          <c:w val="0.59949738566143718"/>
          <c:h val="0.77721264367816201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'Org. i Sup. Admin.'!$W$43</c:f>
              <c:strCache>
                <c:ptCount val="1"/>
                <c:pt idx="0">
                  <c:v>Mitjana</c:v>
                </c:pt>
              </c:strCache>
            </c:strRef>
          </c:tx>
          <c:spPr>
            <a:solidFill>
              <a:schemeClr val="accent2">
                <a:lumMod val="75000"/>
              </a:schemeClr>
            </a:solidFill>
          </c:spPr>
          <c:invertIfNegative val="0"/>
          <c:dLbls>
            <c:numFmt formatCode="#,##0.0" sourceLinked="0"/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'Org. i Sup. Admin.'!$Q$44:$Q$47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numCache>
            </c:numRef>
          </c:cat>
          <c:val>
            <c:numRef>
              <c:f>'Org. i Sup. Admin.'!$W$44:$W$47</c:f>
              <c:numCache>
                <c:formatCode>0.00</c:formatCode>
                <c:ptCount val="4"/>
                <c:pt idx="0">
                  <c:v>3</c:v>
                </c:pt>
                <c:pt idx="1">
                  <c:v>3.5</c:v>
                </c:pt>
                <c:pt idx="2">
                  <c:v>3</c:v>
                </c:pt>
                <c:pt idx="3">
                  <c:v>2.8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33"/>
        <c:axId val="60512896"/>
        <c:axId val="60547456"/>
      </c:barChart>
      <c:catAx>
        <c:axId val="60512896"/>
        <c:scaling>
          <c:orientation val="maxMin"/>
        </c:scaling>
        <c:delete val="1"/>
        <c:axPos val="l"/>
        <c:numFmt formatCode="General" sourceLinked="1"/>
        <c:majorTickMark val="out"/>
        <c:minorTickMark val="none"/>
        <c:tickLblPos val="none"/>
        <c:crossAx val="60547456"/>
        <c:crosses val="autoZero"/>
        <c:auto val="1"/>
        <c:lblAlgn val="ctr"/>
        <c:lblOffset val="100"/>
        <c:noMultiLvlLbl val="0"/>
      </c:catAx>
      <c:valAx>
        <c:axId val="60547456"/>
        <c:scaling>
          <c:orientation val="minMax"/>
          <c:min val="2"/>
        </c:scaling>
        <c:delete val="1"/>
        <c:axPos val="t"/>
        <c:numFmt formatCode="0.00" sourceLinked="1"/>
        <c:majorTickMark val="out"/>
        <c:minorTickMark val="none"/>
        <c:tickLblPos val="none"/>
        <c:crossAx val="60512896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1" l="0.70000000000000062" r="0.70000000000000062" t="0.750000000000001" header="0.30000000000000032" footer="0.30000000000000032"/>
    <c:pageSetup/>
  </c:printSettings>
  <c:userShapes r:id="rId1"/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11"/>
    </mc:Choice>
    <mc:Fallback>
      <c:style val="11"/>
    </mc:Fallback>
  </mc:AlternateContent>
  <c:chart>
    <c:title>
      <c:tx>
        <c:rich>
          <a:bodyPr/>
          <a:lstStyle/>
          <a:p>
            <a:pPr>
              <a:defRPr sz="1400">
                <a:solidFill>
                  <a:schemeClr val="tx2"/>
                </a:solidFill>
              </a:defRPr>
            </a:pPr>
            <a:r>
              <a:rPr lang="es-ES" sz="1400">
                <a:solidFill>
                  <a:schemeClr val="tx2"/>
                </a:solidFill>
              </a:rPr>
              <a:t>Opinió global / </a:t>
            </a:r>
            <a:r>
              <a:rPr lang="es-ES" sz="1400" i="1">
                <a:solidFill>
                  <a:schemeClr val="tx2"/>
                </a:solidFill>
              </a:rPr>
              <a:t>Opinión</a:t>
            </a:r>
            <a:r>
              <a:rPr lang="es-ES" sz="1400" i="1" baseline="0">
                <a:solidFill>
                  <a:schemeClr val="tx2"/>
                </a:solidFill>
              </a:rPr>
              <a:t> global</a:t>
            </a:r>
            <a:endParaRPr lang="es-ES" sz="1400">
              <a:solidFill>
                <a:schemeClr val="tx2"/>
              </a:solidFill>
            </a:endParaRPr>
          </a:p>
        </c:rich>
      </c:tx>
      <c:layout>
        <c:manualLayout>
          <c:xMode val="edge"/>
          <c:yMode val="edge"/>
          <c:x val="0.33262227263143385"/>
          <c:y val="2.9684601113172542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43004951250899726"/>
          <c:y val="9.1527520098948725E-2"/>
          <c:w val="0.55015744489428697"/>
          <c:h val="0.67573800028243303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Mitjans!$J$17</c:f>
              <c:strCache>
                <c:ptCount val="1"/>
                <c:pt idx="0">
                  <c:v>1 - Molt en desacord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2.5711896816222071E-2"/>
                  <c:y val="-4.699906018241226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9.0913982012636226E-3"/>
                  <c:y val="-4.699886540156506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5.5401662049861496E-3"/>
                  <c:y val="-4.452651210806450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Mitjans!$I$18:$I$20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cat>
          <c:val>
            <c:numRef>
              <c:f>Mitjans!$J$18:$J$20</c:f>
              <c:numCache>
                <c:formatCode>0.00%</c:formatCode>
                <c:ptCount val="3"/>
                <c:pt idx="0">
                  <c:v>0.19</c:v>
                </c:pt>
                <c:pt idx="1">
                  <c:v>9.0999999999999998E-2</c:v>
                </c:pt>
                <c:pt idx="2">
                  <c:v>3.4000000000000002E-2</c:v>
                </c:pt>
              </c:numCache>
            </c:numRef>
          </c:val>
        </c:ser>
        <c:ser>
          <c:idx val="1"/>
          <c:order val="1"/>
          <c:tx>
            <c:strRef>
              <c:f>Mitjans!$K$17</c:f>
              <c:strCache>
                <c:ptCount val="1"/>
                <c:pt idx="0">
                  <c:v>2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1.6478286474578559E-2"/>
                  <c:y val="-4.699925496325946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2.746381079096415E-2"/>
                  <c:y val="-4.947258216099610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delete val="1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Mitjans!$I$18:$I$20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cat>
          <c:val>
            <c:numRef>
              <c:f>Mitjans!$K$18:$K$20</c:f>
              <c:numCache>
                <c:formatCode>0.00%</c:formatCode>
                <c:ptCount val="3"/>
                <c:pt idx="0">
                  <c:v>0.14299999999999999</c:v>
                </c:pt>
                <c:pt idx="1">
                  <c:v>0.182</c:v>
                </c:pt>
                <c:pt idx="2">
                  <c:v>0</c:v>
                </c:pt>
              </c:numCache>
            </c:numRef>
          </c:val>
        </c:ser>
        <c:ser>
          <c:idx val="2"/>
          <c:order val="2"/>
          <c:tx>
            <c:strRef>
              <c:f>Mitjans!$L$17</c:f>
              <c:strCache>
                <c:ptCount val="1"/>
                <c:pt idx="0">
                  <c:v>3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8.0592841407289464E-2"/>
                  <c:y val="-4.699925496325946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5.123461367883031E-2"/>
                  <c:y val="-4.947297172269050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4.1716579056426881E-2"/>
                  <c:y val="-4.699906018241226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Mitjans!$I$18:$I$20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cat>
          <c:val>
            <c:numRef>
              <c:f>Mitjans!$L$18:$L$20</c:f>
              <c:numCache>
                <c:formatCode>0.00%</c:formatCode>
                <c:ptCount val="3"/>
                <c:pt idx="0">
                  <c:v>0.38100000000000001</c:v>
                </c:pt>
                <c:pt idx="1">
                  <c:v>0.27300000000000002</c:v>
                </c:pt>
                <c:pt idx="2">
                  <c:v>0.24099999999999999</c:v>
                </c:pt>
              </c:numCache>
            </c:numRef>
          </c:val>
        </c:ser>
        <c:ser>
          <c:idx val="3"/>
          <c:order val="3"/>
          <c:tx>
            <c:strRef>
              <c:f>Mitjans!$M$17</c:f>
              <c:strCache>
                <c:ptCount val="1"/>
                <c:pt idx="0">
                  <c:v>4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6.0610290749667376E-3"/>
                  <c:y val="-4.699964452495385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6.3167346463963478E-2"/>
                  <c:y val="-4.947297172269050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7.9266982208941336E-2"/>
                  <c:y val="-4.699944974410666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Mitjans!$I$18:$I$20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cat>
          <c:val>
            <c:numRef>
              <c:f>Mitjans!$M$18:$M$20</c:f>
              <c:numCache>
                <c:formatCode>0.00%</c:formatCode>
                <c:ptCount val="3"/>
                <c:pt idx="0">
                  <c:v>9.5000000000000001E-2</c:v>
                </c:pt>
                <c:pt idx="1">
                  <c:v>0.318</c:v>
                </c:pt>
                <c:pt idx="2">
                  <c:v>0.379</c:v>
                </c:pt>
              </c:numCache>
            </c:numRef>
          </c:val>
        </c:ser>
        <c:ser>
          <c:idx val="4"/>
          <c:order val="4"/>
          <c:tx>
            <c:strRef>
              <c:f>Mitjans!$N$17</c:f>
              <c:strCache>
                <c:ptCount val="1"/>
                <c:pt idx="0">
                  <c:v>5 - Molt d'acord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2.7021033728124706E-2"/>
                  <c:y val="-4.947258216099610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1.2247257181494973E-2"/>
                  <c:y val="-4.947277694184330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7.7325597458212464E-2"/>
                  <c:y val="-4.699925496325946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Mitjans!$I$18:$I$20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cat>
          <c:val>
            <c:numRef>
              <c:f>Mitjans!$N$18:$N$20</c:f>
              <c:numCache>
                <c:formatCode>0.00%</c:formatCode>
                <c:ptCount val="3"/>
                <c:pt idx="0">
                  <c:v>0.19</c:v>
                </c:pt>
                <c:pt idx="1">
                  <c:v>0.13600000000000001</c:v>
                </c:pt>
                <c:pt idx="2">
                  <c:v>0.34499999999999997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91"/>
        <c:overlap val="100"/>
        <c:axId val="85714048"/>
        <c:axId val="85715584"/>
      </c:barChart>
      <c:catAx>
        <c:axId val="85714048"/>
        <c:scaling>
          <c:orientation val="maxMin"/>
        </c:scaling>
        <c:delete val="1"/>
        <c:axPos val="l"/>
        <c:numFmt formatCode="General" sourceLinked="1"/>
        <c:majorTickMark val="out"/>
        <c:minorTickMark val="none"/>
        <c:tickLblPos val="none"/>
        <c:crossAx val="85715584"/>
        <c:crosses val="autoZero"/>
        <c:auto val="1"/>
        <c:lblAlgn val="ctr"/>
        <c:lblOffset val="100"/>
        <c:noMultiLvlLbl val="0"/>
      </c:catAx>
      <c:valAx>
        <c:axId val="85715584"/>
        <c:scaling>
          <c:orientation val="minMax"/>
        </c:scaling>
        <c:delete val="1"/>
        <c:axPos val="t"/>
        <c:numFmt formatCode="0%" sourceLinked="1"/>
        <c:majorTickMark val="out"/>
        <c:minorTickMark val="none"/>
        <c:tickLblPos val="none"/>
        <c:crossAx val="85714048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24802189892468418"/>
          <c:y val="0.77468667065967511"/>
          <c:w val="0.51437335515246718"/>
          <c:h val="5.7100589699014895E-2"/>
        </c:manualLayout>
      </c:layout>
      <c:overlay val="0"/>
      <c:spPr>
        <a:ln>
          <a:solidFill>
            <a:schemeClr val="lt1">
              <a:shade val="50000"/>
            </a:schemeClr>
          </a:solidFill>
        </a:ln>
      </c:spPr>
      <c:txPr>
        <a:bodyPr/>
        <a:lstStyle/>
        <a:p>
          <a:pPr>
            <a:defRPr>
              <a:solidFill>
                <a:schemeClr val="tx2"/>
              </a:solidFill>
            </a:defRPr>
          </a:pPr>
          <a:endParaRPr lang="es-ES"/>
        </a:p>
      </c:txPr>
    </c:legend>
    <c:plotVisOnly val="1"/>
    <c:dispBlanksAs val="gap"/>
    <c:showDLblsOverMax val="0"/>
  </c:chart>
  <c:printSettings>
    <c:headerFooter/>
    <c:pageMargins b="0.750000000000001" l="0.70000000000000062" r="0.70000000000000062" t="0.750000000000001" header="0.30000000000000032" footer="0.30000000000000032"/>
    <c:pageSetup/>
  </c:printSettings>
  <c:userShapes r:id="rId1"/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>
                <a:solidFill>
                  <a:schemeClr val="tx2"/>
                </a:solidFill>
              </a:defRPr>
            </a:pPr>
            <a:r>
              <a:rPr lang="en-US" sz="1400">
                <a:solidFill>
                  <a:schemeClr val="tx2"/>
                </a:solidFill>
              </a:rPr>
              <a:t>Opinió dels vinculats a la UPC / </a:t>
            </a:r>
            <a:r>
              <a:rPr lang="en-US" sz="1400" i="1">
                <a:solidFill>
                  <a:schemeClr val="tx2"/>
                </a:solidFill>
              </a:rPr>
              <a:t> Opinió dels vinculats</a:t>
            </a:r>
            <a:r>
              <a:rPr lang="en-US" sz="1400" i="1" baseline="0">
                <a:solidFill>
                  <a:schemeClr val="tx2"/>
                </a:solidFill>
              </a:rPr>
              <a:t> a la UPC</a:t>
            </a:r>
            <a:endParaRPr lang="en-US" sz="1400">
              <a:solidFill>
                <a:schemeClr val="tx2"/>
              </a:solidFill>
            </a:endParaRPr>
          </a:p>
        </c:rich>
      </c:tx>
      <c:layout>
        <c:manualLayout>
          <c:xMode val="edge"/>
          <c:yMode val="edge"/>
          <c:x val="0.16016333838221142"/>
          <c:y val="3.3182503770739065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42289134109834198"/>
          <c:y val="0.11924585218702866"/>
          <c:w val="0.5567382670198191"/>
          <c:h val="0.73897435897435892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Mitjans!$P$44</c:f>
              <c:strCache>
                <c:ptCount val="1"/>
                <c:pt idx="0">
                  <c:v>Mitjana</c:v>
                </c:pt>
              </c:strCache>
            </c:strRef>
          </c:tx>
          <c:spPr>
            <a:solidFill>
              <a:schemeClr val="accent2">
                <a:lumMod val="75000"/>
              </a:schemeClr>
            </a:solidFill>
          </c:spPr>
          <c:invertIfNegative val="0"/>
          <c:dLbls>
            <c:numFmt formatCode="#,##0.0" sourceLinked="0"/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Mitjans!$J$45:$J$47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cat>
          <c:val>
            <c:numRef>
              <c:f>Mitjans!$P$45:$P$47</c:f>
              <c:numCache>
                <c:formatCode>0.00</c:formatCode>
                <c:ptCount val="3"/>
                <c:pt idx="0">
                  <c:v>2.4</c:v>
                </c:pt>
                <c:pt idx="1">
                  <c:v>3.6</c:v>
                </c:pt>
                <c:pt idx="2">
                  <c:v>3.8333333333333335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42"/>
        <c:axId val="85905408"/>
        <c:axId val="85906944"/>
      </c:barChart>
      <c:catAx>
        <c:axId val="85905408"/>
        <c:scaling>
          <c:orientation val="maxMin"/>
        </c:scaling>
        <c:delete val="1"/>
        <c:axPos val="l"/>
        <c:numFmt formatCode="General" sourceLinked="1"/>
        <c:majorTickMark val="out"/>
        <c:minorTickMark val="none"/>
        <c:tickLblPos val="none"/>
        <c:crossAx val="85906944"/>
        <c:crosses val="autoZero"/>
        <c:auto val="1"/>
        <c:lblAlgn val="ctr"/>
        <c:lblOffset val="100"/>
        <c:noMultiLvlLbl val="0"/>
      </c:catAx>
      <c:valAx>
        <c:axId val="85906944"/>
        <c:scaling>
          <c:orientation val="minMax"/>
          <c:min val="1.5"/>
        </c:scaling>
        <c:delete val="1"/>
        <c:axPos val="t"/>
        <c:numFmt formatCode="0.00" sourceLinked="1"/>
        <c:majorTickMark val="out"/>
        <c:minorTickMark val="none"/>
        <c:tickLblPos val="none"/>
        <c:crossAx val="85905408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1" l="0.70000000000000062" r="0.70000000000000062" t="0.750000000000001" header="0.30000000000000032" footer="0.30000000000000032"/>
    <c:pageSetup/>
  </c:printSettings>
  <c:userShapes r:id="rId1"/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11"/>
    </mc:Choice>
    <mc:Fallback>
      <c:style val="11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s-ES" sz="1400" b="1" i="0" baseline="0">
                <a:solidFill>
                  <a:schemeClr val="tx2"/>
                </a:solidFill>
              </a:rPr>
              <a:t> Opinió global / </a:t>
            </a:r>
            <a:r>
              <a:rPr lang="es-ES" sz="1400" b="1" i="1" baseline="0">
                <a:solidFill>
                  <a:schemeClr val="tx2"/>
                </a:solidFill>
              </a:rPr>
              <a:t>Opinión global</a:t>
            </a:r>
            <a:endParaRPr lang="es-ES" sz="1400" b="1" i="0" baseline="0">
              <a:solidFill>
                <a:schemeClr val="tx2"/>
              </a:solidFill>
            </a:endParaRPr>
          </a:p>
        </c:rich>
      </c:tx>
      <c:layout>
        <c:manualLayout>
          <c:xMode val="edge"/>
          <c:yMode val="edge"/>
          <c:x val="0.32769089879427477"/>
          <c:y val="5.3881094439919994E-2"/>
        </c:manualLayout>
      </c:layout>
      <c:overlay val="1"/>
    </c:title>
    <c:autoTitleDeleted val="0"/>
    <c:plotArea>
      <c:layout>
        <c:manualLayout>
          <c:layoutTarget val="inner"/>
          <c:xMode val="edge"/>
          <c:yMode val="edge"/>
          <c:x val="0.40475694114848132"/>
          <c:y val="0.17038196872955327"/>
          <c:w val="0.56055819366125659"/>
          <c:h val="0.36265655904759758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'Valoració Global'!$N$7</c:f>
              <c:strCache>
                <c:ptCount val="1"/>
                <c:pt idx="0">
                  <c:v>1 - Molt en desacord</c:v>
                </c:pt>
              </c:strCache>
            </c:strRef>
          </c:tx>
          <c:invertIfNegative val="0"/>
          <c:cat>
            <c:numRef>
              <c:f>'Valoració Global'!$M$8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'Valoració Global'!$N$8</c:f>
              <c:numCache>
                <c:formatCode>0.00%</c:formatCode>
                <c:ptCount val="1"/>
                <c:pt idx="0">
                  <c:v>0</c:v>
                </c:pt>
              </c:numCache>
            </c:numRef>
          </c:val>
        </c:ser>
        <c:ser>
          <c:idx val="1"/>
          <c:order val="1"/>
          <c:tx>
            <c:strRef>
              <c:f>'Valoració Global'!$O$7</c:f>
              <c:strCache>
                <c:ptCount val="1"/>
                <c:pt idx="0">
                  <c:v>2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8.1347270948424685E-3"/>
                  <c:y val="8.029355406563598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'Valoració Global'!$M$8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'Valoració Global'!$O$8</c:f>
              <c:numCache>
                <c:formatCode>0.00%</c:formatCode>
                <c:ptCount val="1"/>
                <c:pt idx="0">
                  <c:v>0.1</c:v>
                </c:pt>
              </c:numCache>
            </c:numRef>
          </c:val>
        </c:ser>
        <c:ser>
          <c:idx val="2"/>
          <c:order val="2"/>
          <c:tx>
            <c:strRef>
              <c:f>'Valoració Global'!$P$7</c:f>
              <c:strCache>
                <c:ptCount val="1"/>
                <c:pt idx="0">
                  <c:v>3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5.1098041205442181E-2"/>
                  <c:y val="8.448642895156997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'Valoració Global'!$M$8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'Valoració Global'!$P$8</c:f>
              <c:numCache>
                <c:formatCode>0.00%</c:formatCode>
                <c:ptCount val="1"/>
                <c:pt idx="0">
                  <c:v>0.26700000000000002</c:v>
                </c:pt>
              </c:numCache>
            </c:numRef>
          </c:val>
        </c:ser>
        <c:ser>
          <c:idx val="3"/>
          <c:order val="3"/>
          <c:tx>
            <c:strRef>
              <c:f>'Valoració Global'!$Q$7</c:f>
              <c:strCache>
                <c:ptCount val="1"/>
                <c:pt idx="0">
                  <c:v>4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0.10681930606024229"/>
                  <c:y val="8.448642895156997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'Valoració Global'!$M$8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'Valoració Global'!$Q$8</c:f>
              <c:numCache>
                <c:formatCode>0.00%</c:formatCode>
                <c:ptCount val="1"/>
                <c:pt idx="0">
                  <c:v>0.46700000000000003</c:v>
                </c:pt>
              </c:numCache>
            </c:numRef>
          </c:val>
        </c:ser>
        <c:ser>
          <c:idx val="4"/>
          <c:order val="4"/>
          <c:tx>
            <c:strRef>
              <c:f>'Valoració Global'!$R$7</c:f>
              <c:strCache>
                <c:ptCount val="1"/>
                <c:pt idx="0">
                  <c:v>5 - Molt d'acord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2.295600597226095E-2"/>
                  <c:y val="8.448642895156997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'Valoració Global'!$M$8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'Valoració Global'!$R$8</c:f>
              <c:numCache>
                <c:formatCode>0.00%</c:formatCode>
                <c:ptCount val="1"/>
                <c:pt idx="0">
                  <c:v>0.16700000000000001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46"/>
        <c:overlap val="100"/>
        <c:axId val="85537920"/>
        <c:axId val="85539456"/>
      </c:barChart>
      <c:catAx>
        <c:axId val="85537920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one"/>
        <c:crossAx val="85539456"/>
        <c:crosses val="autoZero"/>
        <c:auto val="1"/>
        <c:lblAlgn val="ctr"/>
        <c:lblOffset val="100"/>
        <c:noMultiLvlLbl val="0"/>
      </c:catAx>
      <c:valAx>
        <c:axId val="85539456"/>
        <c:scaling>
          <c:orientation val="minMax"/>
        </c:scaling>
        <c:delete val="1"/>
        <c:axPos val="b"/>
        <c:numFmt formatCode="0%" sourceLinked="1"/>
        <c:majorTickMark val="out"/>
        <c:minorTickMark val="none"/>
        <c:tickLblPos val="none"/>
        <c:crossAx val="85537920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19207158451757711"/>
          <c:y val="0.59322877013856845"/>
          <c:w val="0.60441191136765859"/>
          <c:h val="0.10030705736160474"/>
        </c:manualLayout>
      </c:layout>
      <c:overlay val="0"/>
      <c:spPr>
        <a:ln>
          <a:solidFill>
            <a:schemeClr val="bg1">
              <a:lumMod val="75000"/>
            </a:schemeClr>
          </a:solidFill>
        </a:ln>
      </c:spPr>
      <c:txPr>
        <a:bodyPr/>
        <a:lstStyle/>
        <a:p>
          <a:pPr>
            <a:defRPr>
              <a:solidFill>
                <a:schemeClr val="tx2"/>
              </a:solidFill>
            </a:defRPr>
          </a:pPr>
          <a:endParaRPr lang="es-ES"/>
        </a:p>
      </c:txPr>
    </c:legend>
    <c:plotVisOnly val="1"/>
    <c:dispBlanksAs val="gap"/>
    <c:showDLblsOverMax val="0"/>
  </c:chart>
  <c:printSettings>
    <c:headerFooter/>
    <c:pageMargins b="0.75000000000000089" l="0.70000000000000062" r="0.70000000000000062" t="0.75000000000000089" header="0.30000000000000032" footer="0.30000000000000032"/>
    <c:pageSetup/>
  </c:printSettings>
  <c:userShapes r:id="rId1"/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400" b="1" i="0" baseline="0">
                <a:solidFill>
                  <a:schemeClr val="tx2"/>
                </a:solidFill>
              </a:rPr>
              <a:t>Opinió dels vinculats a la UPC / </a:t>
            </a:r>
            <a:r>
              <a:rPr lang="en-US" sz="1400" b="1" i="1" baseline="0">
                <a:solidFill>
                  <a:schemeClr val="tx2"/>
                </a:solidFill>
              </a:rPr>
              <a:t> Opinió dels vinculats a la UPC</a:t>
            </a:r>
            <a:endParaRPr lang="en-US" sz="1400" b="1" i="0" baseline="0">
              <a:solidFill>
                <a:schemeClr val="tx2"/>
              </a:solidFill>
            </a:endParaRPr>
          </a:p>
        </c:rich>
      </c:tx>
      <c:layout>
        <c:manualLayout>
          <c:xMode val="edge"/>
          <c:yMode val="edge"/>
          <c:x val="0.16299533391659399"/>
          <c:y val="7.1485147667872895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32592592592592656"/>
          <c:y val="0.20738555171165482"/>
          <c:w val="0.65370370370370423"/>
          <c:h val="0.56454364574128757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'Valoració Global'!$T$22</c:f>
              <c:strCache>
                <c:ptCount val="1"/>
                <c:pt idx="0">
                  <c:v>Mitjana</c:v>
                </c:pt>
              </c:strCache>
            </c:strRef>
          </c:tx>
          <c:spPr>
            <a:solidFill>
              <a:srgbClr val="C0504D">
                <a:lumMod val="75000"/>
              </a:srgbClr>
            </a:solidFill>
          </c:spPr>
          <c:invertIfNegative val="0"/>
          <c:dLbls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val>
            <c:numRef>
              <c:f>'Valoració Global'!$T$23</c:f>
              <c:numCache>
                <c:formatCode>General</c:formatCode>
                <c:ptCount val="1"/>
                <c:pt idx="0">
                  <c:v>3.71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81"/>
        <c:axId val="85614592"/>
        <c:axId val="85616128"/>
      </c:barChart>
      <c:catAx>
        <c:axId val="85614592"/>
        <c:scaling>
          <c:orientation val="minMax"/>
        </c:scaling>
        <c:delete val="1"/>
        <c:axPos val="l"/>
        <c:majorTickMark val="out"/>
        <c:minorTickMark val="none"/>
        <c:tickLblPos val="none"/>
        <c:crossAx val="85616128"/>
        <c:crosses val="autoZero"/>
        <c:auto val="1"/>
        <c:lblAlgn val="ctr"/>
        <c:lblOffset val="100"/>
        <c:noMultiLvlLbl val="0"/>
      </c:catAx>
      <c:valAx>
        <c:axId val="8561612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85614592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056" l="0.70000000000000051" r="0.70000000000000051" t="0.75000000000000056" header="0.30000000000000027" footer="0.30000000000000027"/>
    <c:pageSetup/>
  </c:printSettings>
  <c:userShapes r:id="rId1"/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lang="es-ES" sz="1100">
                <a:solidFill>
                  <a:schemeClr val="tx2"/>
                </a:solidFill>
              </a:rPr>
              <a:t>7.1 A quina institució esteu vinculats professionalment? </a:t>
            </a:r>
          </a:p>
          <a:p>
            <a:pPr>
              <a:defRPr sz="1100"/>
            </a:pPr>
            <a:r>
              <a:rPr lang="es-ES" sz="1100">
                <a:solidFill>
                  <a:schemeClr val="tx2"/>
                </a:solidFill>
              </a:rPr>
              <a:t>¿</a:t>
            </a:r>
            <a:r>
              <a:rPr lang="es-ES" sz="1100" i="1">
                <a:solidFill>
                  <a:schemeClr val="tx2"/>
                </a:solidFill>
              </a:rPr>
              <a:t>A qué institución está vinculado profesionalmente?</a:t>
            </a:r>
            <a:endParaRPr lang="es-ES" sz="1100">
              <a:solidFill>
                <a:schemeClr val="tx2"/>
              </a:solidFill>
            </a:endParaRPr>
          </a:p>
        </c:rich>
      </c:tx>
      <c:layout>
        <c:manualLayout>
          <c:xMode val="edge"/>
          <c:yMode val="edge"/>
          <c:x val="0.19927192670789926"/>
          <c:y val="3.7436971539549259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37599123731580847"/>
          <c:y val="0.23143637709879195"/>
          <c:w val="0.6009116498232997"/>
          <c:h val="0.67524922016003486"/>
        </c:manualLayout>
      </c:layout>
      <c:barChart>
        <c:barDir val="bar"/>
        <c:grouping val="clustered"/>
        <c:varyColors val="0"/>
        <c:ser>
          <c:idx val="0"/>
          <c:order val="0"/>
          <c:invertIfNegative val="0"/>
          <c:dPt>
            <c:idx val="0"/>
            <c:invertIfNegative val="0"/>
            <c:bubble3D val="0"/>
            <c:spPr>
              <a:solidFill>
                <a:schemeClr val="tx1"/>
              </a:solidFill>
            </c:spPr>
          </c:dPt>
          <c:dPt>
            <c:idx val="2"/>
            <c:invertIfNegative val="0"/>
            <c:bubble3D val="0"/>
            <c:spPr>
              <a:solidFill>
                <a:schemeClr val="accent5">
                  <a:lumMod val="50000"/>
                </a:schemeClr>
              </a:solidFill>
            </c:spPr>
          </c:dPt>
          <c:dPt>
            <c:idx val="3"/>
            <c:invertIfNegative val="0"/>
            <c:bubble3D val="0"/>
            <c:spPr>
              <a:solidFill>
                <a:srgbClr val="9E0232"/>
              </a:solidFill>
            </c:spPr>
          </c:dPt>
          <c:dPt>
            <c:idx val="4"/>
            <c:invertIfNegative val="0"/>
            <c:bubble3D val="0"/>
            <c:spPr>
              <a:solidFill>
                <a:schemeClr val="accent6">
                  <a:lumMod val="75000"/>
                </a:schemeClr>
              </a:solidFill>
            </c:spPr>
          </c:dPt>
          <c:dPt>
            <c:idx val="5"/>
            <c:invertIfNegative val="0"/>
            <c:bubble3D val="0"/>
            <c:spPr>
              <a:solidFill>
                <a:srgbClr val="FFFF00"/>
              </a:solidFill>
            </c:spPr>
          </c:dPt>
          <c:dPt>
            <c:idx val="6"/>
            <c:invertIfNegative val="0"/>
            <c:bubble3D val="0"/>
            <c:spPr>
              <a:solidFill>
                <a:srgbClr val="92D050"/>
              </a:solidFill>
            </c:spPr>
          </c:dPt>
          <c:dLbls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'Dades personals i acadèmiques'!$N$8:$T$8</c:f>
              <c:strCache>
                <c:ptCount val="7"/>
                <c:pt idx="0">
                  <c:v>UPC</c:v>
                </c:pt>
                <c:pt idx="1">
                  <c:v>Altres unis</c:v>
                </c:pt>
                <c:pt idx="2">
                  <c:v>Administració</c:v>
                </c:pt>
                <c:pt idx="3">
                  <c:v>Centre de recerca</c:v>
                </c:pt>
                <c:pt idx="4">
                  <c:v>Empresa provada</c:v>
                </c:pt>
                <c:pt idx="5">
                  <c:v>Cap</c:v>
                </c:pt>
                <c:pt idx="6">
                  <c:v>Altres</c:v>
                </c:pt>
              </c:strCache>
            </c:strRef>
          </c:cat>
          <c:val>
            <c:numRef>
              <c:f>'Dades personals i acadèmiques'!$N$9:$T$9</c:f>
              <c:numCache>
                <c:formatCode>General</c:formatCode>
                <c:ptCount val="7"/>
                <c:pt idx="0">
                  <c:v>7</c:v>
                </c:pt>
                <c:pt idx="1">
                  <c:v>7</c:v>
                </c:pt>
                <c:pt idx="2">
                  <c:v>2</c:v>
                </c:pt>
                <c:pt idx="3">
                  <c:v>0</c:v>
                </c:pt>
                <c:pt idx="4">
                  <c:v>4</c:v>
                </c:pt>
                <c:pt idx="5">
                  <c:v>5</c:v>
                </c:pt>
                <c:pt idx="6">
                  <c:v>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3"/>
        <c:axId val="86803968"/>
        <c:axId val="86805504"/>
      </c:barChart>
      <c:catAx>
        <c:axId val="86803968"/>
        <c:scaling>
          <c:orientation val="maxMin"/>
        </c:scaling>
        <c:delete val="1"/>
        <c:axPos val="l"/>
        <c:majorTickMark val="out"/>
        <c:minorTickMark val="none"/>
        <c:tickLblPos val="none"/>
        <c:crossAx val="86805504"/>
        <c:crosses val="autoZero"/>
        <c:auto val="1"/>
        <c:lblAlgn val="ctr"/>
        <c:lblOffset val="100"/>
        <c:noMultiLvlLbl val="0"/>
      </c:catAx>
      <c:valAx>
        <c:axId val="86805504"/>
        <c:scaling>
          <c:orientation val="minMax"/>
        </c:scaling>
        <c:delete val="1"/>
        <c:axPos val="t"/>
        <c:numFmt formatCode="General" sourceLinked="1"/>
        <c:majorTickMark val="out"/>
        <c:minorTickMark val="none"/>
        <c:tickLblPos val="none"/>
        <c:crossAx val="86803968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089" l="0.70000000000000062" r="0.70000000000000062" t="0.75000000000000089" header="0.30000000000000032" footer="0.30000000000000032"/>
    <c:pageSetup/>
  </c:printSettings>
  <c:userShapes r:id="rId1"/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lang="es-ES" sz="1100">
                <a:solidFill>
                  <a:schemeClr val="tx2"/>
                </a:solidFill>
              </a:rPr>
              <a:t>7.2 Els</a:t>
            </a:r>
            <a:r>
              <a:rPr lang="es-ES" sz="1100" baseline="0">
                <a:solidFill>
                  <a:schemeClr val="tx2"/>
                </a:solidFill>
              </a:rPr>
              <a:t> vinculats a la UPC, quina tasca desenvolupeu a la universitat?</a:t>
            </a:r>
          </a:p>
          <a:p>
            <a:pPr>
              <a:defRPr sz="1100"/>
            </a:pPr>
            <a:r>
              <a:rPr lang="es-ES" sz="1100" baseline="0">
                <a:solidFill>
                  <a:schemeClr val="tx2"/>
                </a:solidFill>
              </a:rPr>
              <a:t> </a:t>
            </a:r>
            <a:r>
              <a:rPr lang="es-ES" sz="1100" i="1" baseline="0">
                <a:solidFill>
                  <a:schemeClr val="tx2"/>
                </a:solidFill>
              </a:rPr>
              <a:t>Los vinculados a la UPC, ¿qué tarea desarrollan en la universidad?</a:t>
            </a:r>
            <a:endParaRPr lang="es-ES" sz="1100" i="1">
              <a:solidFill>
                <a:schemeClr val="tx2"/>
              </a:solidFill>
            </a:endParaRPr>
          </a:p>
        </c:rich>
      </c:tx>
      <c:layout>
        <c:manualLayout>
          <c:xMode val="edge"/>
          <c:yMode val="edge"/>
          <c:x val="0.14767056696047837"/>
          <c:y val="4.5714285714285714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36955380577427888"/>
          <c:y val="0.18780952380952384"/>
          <c:w val="0.60734908136483023"/>
          <c:h val="0.70552380952381011"/>
        </c:manualLayout>
      </c:layout>
      <c:barChart>
        <c:barDir val="bar"/>
        <c:grouping val="clustered"/>
        <c:varyColors val="0"/>
        <c:ser>
          <c:idx val="0"/>
          <c:order val="0"/>
          <c:invertIfNegative val="0"/>
          <c:dPt>
            <c:idx val="0"/>
            <c:invertIfNegative val="0"/>
            <c:bubble3D val="0"/>
            <c:spPr>
              <a:solidFill>
                <a:schemeClr val="tx1"/>
              </a:solidFill>
            </c:spPr>
          </c:dPt>
          <c:dPt>
            <c:idx val="2"/>
            <c:invertIfNegative val="0"/>
            <c:bubble3D val="0"/>
            <c:spPr>
              <a:solidFill>
                <a:schemeClr val="accent5">
                  <a:lumMod val="50000"/>
                </a:schemeClr>
              </a:solidFill>
            </c:spPr>
          </c:dPt>
          <c:dPt>
            <c:idx val="3"/>
            <c:invertIfNegative val="0"/>
            <c:bubble3D val="0"/>
            <c:spPr>
              <a:solidFill>
                <a:srgbClr val="9E0232"/>
              </a:solidFill>
            </c:spPr>
          </c:dPt>
          <c:dPt>
            <c:idx val="4"/>
            <c:invertIfNegative val="0"/>
            <c:bubble3D val="0"/>
            <c:spPr>
              <a:solidFill>
                <a:srgbClr val="F79646">
                  <a:lumMod val="75000"/>
                </a:srgbClr>
              </a:solidFill>
            </c:spPr>
          </c:dPt>
          <c:dLbls>
            <c:numFmt formatCode="General" sourceLinked="0"/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'Dades personals i acadèmiques'!$N$23:$R$23</c:f>
              <c:strCache>
                <c:ptCount val="5"/>
                <c:pt idx="0">
                  <c:v>Com a professor/a</c:v>
                </c:pt>
                <c:pt idx="1">
                  <c:v>Com a investigador/a</c:v>
                </c:pt>
                <c:pt idx="2">
                  <c:v>Com a becari/a</c:v>
                </c:pt>
                <c:pt idx="3">
                  <c:v>Altres</c:v>
                </c:pt>
                <c:pt idx="4">
                  <c:v>Ns/Nc</c:v>
                </c:pt>
              </c:strCache>
            </c:strRef>
          </c:cat>
          <c:val>
            <c:numRef>
              <c:f>'Dades personals i acadèmiques'!$N$24:$R$24</c:f>
              <c:numCache>
                <c:formatCode>General</c:formatCode>
                <c:ptCount val="5"/>
                <c:pt idx="0">
                  <c:v>3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6865408"/>
        <c:axId val="86866944"/>
      </c:barChart>
      <c:catAx>
        <c:axId val="86865408"/>
        <c:scaling>
          <c:orientation val="maxMin"/>
        </c:scaling>
        <c:delete val="1"/>
        <c:axPos val="l"/>
        <c:majorTickMark val="out"/>
        <c:minorTickMark val="none"/>
        <c:tickLblPos val="none"/>
        <c:crossAx val="86866944"/>
        <c:crosses val="autoZero"/>
        <c:auto val="1"/>
        <c:lblAlgn val="ctr"/>
        <c:lblOffset val="100"/>
        <c:noMultiLvlLbl val="0"/>
      </c:catAx>
      <c:valAx>
        <c:axId val="86866944"/>
        <c:scaling>
          <c:orientation val="minMax"/>
        </c:scaling>
        <c:delete val="1"/>
        <c:axPos val="t"/>
        <c:numFmt formatCode="General" sourceLinked="1"/>
        <c:majorTickMark val="out"/>
        <c:minorTickMark val="none"/>
        <c:tickLblPos val="none"/>
        <c:crossAx val="86865408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089" l="0.70000000000000062" r="0.70000000000000062" t="0.75000000000000089" header="0.30000000000000032" footer="0.30000000000000032"/>
    <c:pageSetup/>
  </c:printSettings>
  <c:userShapes r:id="rId1"/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marL="0" marR="0" indent="0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100">
                <a:solidFill>
                  <a:schemeClr val="tx2"/>
                </a:solidFill>
              </a:defRPr>
            </a:pPr>
            <a:r>
              <a:rPr lang="es-ES" sz="1100" b="1">
                <a:solidFill>
                  <a:schemeClr val="tx2"/>
                </a:solidFill>
              </a:rPr>
              <a:t>7.3 Quin ha estat el </a:t>
            </a:r>
            <a:r>
              <a:rPr lang="es-ES" sz="1100" b="1" u="none">
                <a:solidFill>
                  <a:schemeClr val="tx2"/>
                </a:solidFill>
              </a:rPr>
              <a:t>principal motiu </a:t>
            </a:r>
            <a:r>
              <a:rPr lang="es-ES" sz="1100" b="1">
                <a:solidFill>
                  <a:schemeClr val="tx2"/>
                </a:solidFill>
              </a:rPr>
              <a:t>que us ha portat a realitzar els estudis de doctorat? </a:t>
            </a:r>
            <a:endParaRPr lang="es-ES" sz="1100" b="1" u="none">
              <a:solidFill>
                <a:schemeClr val="tx2"/>
              </a:solidFill>
            </a:endParaRPr>
          </a:p>
          <a:p>
            <a:pPr marL="0" marR="0" indent="0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100">
                <a:solidFill>
                  <a:schemeClr val="tx2"/>
                </a:solidFill>
              </a:defRPr>
            </a:pPr>
            <a:r>
              <a:rPr lang="es-ES" sz="1100" b="1" i="1">
                <a:solidFill>
                  <a:schemeClr val="tx2"/>
                </a:solidFill>
              </a:rPr>
              <a:t>¿ Cuál ha sido el </a:t>
            </a:r>
            <a:r>
              <a:rPr lang="es-ES" sz="1100" b="1" i="1" u="none">
                <a:solidFill>
                  <a:schemeClr val="tx2"/>
                </a:solidFill>
              </a:rPr>
              <a:t>principal motivo </a:t>
            </a:r>
            <a:r>
              <a:rPr lang="es-ES" sz="1100" b="1" i="1">
                <a:solidFill>
                  <a:schemeClr val="tx2"/>
                </a:solidFill>
              </a:rPr>
              <a:t>que os ha llevado a realizar los estudios de doctorado? 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23857302118171683"/>
          <c:y val="0.27228070175438635"/>
          <c:w val="0.73690078037904161"/>
          <c:h val="0.64646352723915068"/>
        </c:manualLayout>
      </c:layout>
      <c:barChart>
        <c:barDir val="bar"/>
        <c:grouping val="clustered"/>
        <c:varyColors val="0"/>
        <c:ser>
          <c:idx val="0"/>
          <c:order val="0"/>
          <c:invertIfNegative val="0"/>
          <c:dPt>
            <c:idx val="0"/>
            <c:invertIfNegative val="0"/>
            <c:bubble3D val="0"/>
            <c:spPr>
              <a:solidFill>
                <a:schemeClr val="tx1"/>
              </a:solidFill>
            </c:spPr>
          </c:dPt>
          <c:dPt>
            <c:idx val="2"/>
            <c:invertIfNegative val="0"/>
            <c:bubble3D val="0"/>
            <c:spPr>
              <a:solidFill>
                <a:schemeClr val="accent5">
                  <a:lumMod val="50000"/>
                </a:schemeClr>
              </a:solidFill>
            </c:spPr>
          </c:dPt>
          <c:dPt>
            <c:idx val="3"/>
            <c:invertIfNegative val="0"/>
            <c:bubble3D val="0"/>
            <c:spPr>
              <a:solidFill>
                <a:srgbClr val="9E0232"/>
              </a:solidFill>
            </c:spPr>
          </c:dPt>
          <c:dLbls>
            <c:numFmt formatCode="General" sourceLinked="0"/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'Dades personals i acadèmiques'!$N$52:$Q$52</c:f>
              <c:strCache>
                <c:ptCount val="4"/>
                <c:pt idx="0">
                  <c:v>Prom dins</c:v>
                </c:pt>
                <c:pt idx="1">
                  <c:v>Prom fora</c:v>
                </c:pt>
                <c:pt idx="2">
                  <c:v>Completar</c:v>
                </c:pt>
                <c:pt idx="3">
                  <c:v>Fer investigacio</c:v>
                </c:pt>
              </c:strCache>
            </c:strRef>
          </c:cat>
          <c:val>
            <c:numRef>
              <c:f>'Dades personals i acadèmiques'!$N$53:$Q$53</c:f>
              <c:numCache>
                <c:formatCode>General</c:formatCode>
                <c:ptCount val="4"/>
                <c:pt idx="0">
                  <c:v>8</c:v>
                </c:pt>
                <c:pt idx="1">
                  <c:v>0</c:v>
                </c:pt>
                <c:pt idx="2">
                  <c:v>5</c:v>
                </c:pt>
                <c:pt idx="3">
                  <c:v>16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6897408"/>
        <c:axId val="86898944"/>
      </c:barChart>
      <c:catAx>
        <c:axId val="86897408"/>
        <c:scaling>
          <c:orientation val="maxMin"/>
        </c:scaling>
        <c:delete val="1"/>
        <c:axPos val="l"/>
        <c:majorTickMark val="out"/>
        <c:minorTickMark val="none"/>
        <c:tickLblPos val="none"/>
        <c:crossAx val="86898944"/>
        <c:crosses val="autoZero"/>
        <c:auto val="1"/>
        <c:lblAlgn val="ctr"/>
        <c:lblOffset val="100"/>
        <c:noMultiLvlLbl val="0"/>
      </c:catAx>
      <c:valAx>
        <c:axId val="86898944"/>
        <c:scaling>
          <c:orientation val="minMax"/>
        </c:scaling>
        <c:delete val="1"/>
        <c:axPos val="t"/>
        <c:numFmt formatCode="General" sourceLinked="1"/>
        <c:majorTickMark val="out"/>
        <c:minorTickMark val="none"/>
        <c:tickLblPos val="none"/>
        <c:crossAx val="86897408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078" l="0.70000000000000062" r="0.70000000000000062" t="0.75000000000000078" header="0.30000000000000032" footer="0.30000000000000032"/>
    <c:pageSetup/>
  </c:printSettings>
  <c:userShapes r:id="rId1"/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marL="0" marR="0" indent="0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100">
                <a:solidFill>
                  <a:schemeClr val="tx2"/>
                </a:solidFill>
              </a:defRPr>
            </a:pPr>
            <a:r>
              <a:rPr lang="es-ES" sz="1100" b="1">
                <a:solidFill>
                  <a:schemeClr val="tx2"/>
                </a:solidFill>
              </a:rPr>
              <a:t>7.4 Quin ha estat el </a:t>
            </a:r>
            <a:r>
              <a:rPr lang="es-ES" sz="1100" b="1" u="none">
                <a:solidFill>
                  <a:schemeClr val="tx2"/>
                </a:solidFill>
              </a:rPr>
              <a:t>motiu principal</a:t>
            </a:r>
            <a:r>
              <a:rPr lang="es-ES" sz="1100" b="1">
                <a:solidFill>
                  <a:schemeClr val="tx2"/>
                </a:solidFill>
              </a:rPr>
              <a:t> que us ha fet triar un programa de doctorat a la UPC?</a:t>
            </a:r>
          </a:p>
          <a:p>
            <a:pPr marL="0" marR="0" indent="0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100">
                <a:solidFill>
                  <a:schemeClr val="tx2"/>
                </a:solidFill>
              </a:defRPr>
            </a:pPr>
            <a:r>
              <a:rPr lang="es-ES" sz="1100" b="1" i="1">
                <a:solidFill>
                  <a:schemeClr val="tx2"/>
                </a:solidFill>
              </a:rPr>
              <a:t>¿ Cuál ha sido el </a:t>
            </a:r>
            <a:r>
              <a:rPr lang="es-ES" sz="1100" b="1" i="1" u="none">
                <a:solidFill>
                  <a:schemeClr val="tx2"/>
                </a:solidFill>
              </a:rPr>
              <a:t>motivo principal </a:t>
            </a:r>
            <a:r>
              <a:rPr lang="es-ES" sz="1100" b="1" i="1">
                <a:solidFill>
                  <a:schemeClr val="tx2"/>
                </a:solidFill>
              </a:rPr>
              <a:t>que os ha llevado a escoger un programa de doctorado en la UPC? </a:t>
            </a:r>
          </a:p>
        </c:rich>
      </c:tx>
      <c:layout>
        <c:manualLayout>
          <c:xMode val="edge"/>
          <c:yMode val="edge"/>
          <c:x val="0.14065766026738297"/>
          <c:y val="1.3039934800325998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29419359369376485"/>
          <c:y val="0.22402607986960066"/>
          <c:w val="0.66344297263845453"/>
          <c:h val="0.70425427872860635"/>
        </c:manualLayout>
      </c:layout>
      <c:barChart>
        <c:barDir val="bar"/>
        <c:grouping val="clustered"/>
        <c:varyColors val="0"/>
        <c:ser>
          <c:idx val="0"/>
          <c:order val="0"/>
          <c:invertIfNegative val="0"/>
          <c:dPt>
            <c:idx val="0"/>
            <c:invertIfNegative val="0"/>
            <c:bubble3D val="0"/>
            <c:spPr>
              <a:solidFill>
                <a:schemeClr val="tx1"/>
              </a:solidFill>
            </c:spPr>
          </c:dPt>
          <c:dPt>
            <c:idx val="2"/>
            <c:invertIfNegative val="0"/>
            <c:bubble3D val="0"/>
            <c:spPr>
              <a:solidFill>
                <a:schemeClr val="accent5">
                  <a:lumMod val="50000"/>
                </a:schemeClr>
              </a:solidFill>
            </c:spPr>
          </c:dPt>
          <c:dPt>
            <c:idx val="3"/>
            <c:invertIfNegative val="0"/>
            <c:bubble3D val="0"/>
            <c:spPr>
              <a:solidFill>
                <a:srgbClr val="9E0232"/>
              </a:solidFill>
            </c:spPr>
          </c:dPt>
          <c:dPt>
            <c:idx val="4"/>
            <c:invertIfNegative val="0"/>
            <c:bubble3D val="0"/>
            <c:spPr>
              <a:solidFill>
                <a:srgbClr val="F79646">
                  <a:lumMod val="75000"/>
                </a:srgbClr>
              </a:solidFill>
            </c:spPr>
          </c:dPt>
          <c:dLbls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'Dades personals i acadèmiques'!$N$72:$R$72</c:f>
              <c:strCache>
                <c:ptCount val="5"/>
                <c:pt idx="0">
                  <c:v>Unica unv</c:v>
                </c:pt>
                <c:pt idx="1">
                  <c:v>Ser titulat UPC</c:v>
                </c:pt>
                <c:pt idx="2">
                  <c:v>Prestigi UPC</c:v>
                </c:pt>
                <c:pt idx="3">
                  <c:v>Proximitat</c:v>
                </c:pt>
                <c:pt idx="4">
                  <c:v>Teballar Upc</c:v>
                </c:pt>
              </c:strCache>
            </c:strRef>
          </c:cat>
          <c:val>
            <c:numRef>
              <c:f>'Dades personals i acadèmiques'!$N$73:$R$73</c:f>
              <c:numCache>
                <c:formatCode>General</c:formatCode>
                <c:ptCount val="5"/>
                <c:pt idx="0">
                  <c:v>3</c:v>
                </c:pt>
                <c:pt idx="1">
                  <c:v>9</c:v>
                </c:pt>
                <c:pt idx="2">
                  <c:v>9</c:v>
                </c:pt>
                <c:pt idx="3">
                  <c:v>1</c:v>
                </c:pt>
                <c:pt idx="4">
                  <c:v>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6946560"/>
        <c:axId val="86948096"/>
      </c:barChart>
      <c:catAx>
        <c:axId val="86946560"/>
        <c:scaling>
          <c:orientation val="maxMin"/>
        </c:scaling>
        <c:delete val="1"/>
        <c:axPos val="l"/>
        <c:majorTickMark val="out"/>
        <c:minorTickMark val="none"/>
        <c:tickLblPos val="none"/>
        <c:crossAx val="86948096"/>
        <c:crosses val="autoZero"/>
        <c:auto val="1"/>
        <c:lblAlgn val="ctr"/>
        <c:lblOffset val="100"/>
        <c:noMultiLvlLbl val="0"/>
      </c:catAx>
      <c:valAx>
        <c:axId val="86948096"/>
        <c:scaling>
          <c:orientation val="minMax"/>
        </c:scaling>
        <c:delete val="1"/>
        <c:axPos val="t"/>
        <c:numFmt formatCode="General" sourceLinked="1"/>
        <c:majorTickMark val="out"/>
        <c:minorTickMark val="none"/>
        <c:tickLblPos val="none"/>
        <c:crossAx val="86946560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marL="0" marR="0" indent="0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100">
                <a:solidFill>
                  <a:schemeClr val="tx2"/>
                </a:solidFill>
              </a:defRPr>
            </a:pPr>
            <a:r>
              <a:rPr lang="es-ES" sz="1100" b="1">
                <a:solidFill>
                  <a:schemeClr val="tx2"/>
                </a:solidFill>
              </a:rPr>
              <a:t>7.5 Aproximadament, quantes hores dediqueu a la setmana al doctorat fora de les hores d'assistència a classe? </a:t>
            </a:r>
          </a:p>
          <a:p>
            <a:pPr marL="0" marR="0" indent="0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100">
                <a:solidFill>
                  <a:schemeClr val="tx2"/>
                </a:solidFill>
              </a:defRPr>
            </a:pPr>
            <a:r>
              <a:rPr lang="es-ES" sz="1100" b="1" i="1">
                <a:solidFill>
                  <a:schemeClr val="tx2"/>
                </a:solidFill>
              </a:rPr>
              <a:t>Aproximadamente, ¿cuantas horas a la semana dedica al doctorado fuera de las horas de asistencia a clase? </a:t>
            </a:r>
          </a:p>
        </c:rich>
      </c:tx>
      <c:layout>
        <c:manualLayout>
          <c:xMode val="edge"/>
          <c:yMode val="edge"/>
          <c:x val="0.10511885019347698"/>
          <c:y val="3.1578947368421095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27639579878385889"/>
          <c:y val="0.25866666666666682"/>
          <c:w val="0.699281370923162"/>
          <c:h val="0.65361403508771965"/>
        </c:manualLayout>
      </c:layout>
      <c:barChart>
        <c:barDir val="bar"/>
        <c:grouping val="clustered"/>
        <c:varyColors val="0"/>
        <c:ser>
          <c:idx val="0"/>
          <c:order val="0"/>
          <c:invertIfNegative val="0"/>
          <c:dPt>
            <c:idx val="0"/>
            <c:invertIfNegative val="0"/>
            <c:bubble3D val="0"/>
            <c:spPr>
              <a:solidFill>
                <a:schemeClr val="tx1"/>
              </a:solidFill>
            </c:spPr>
          </c:dPt>
          <c:dPt>
            <c:idx val="2"/>
            <c:invertIfNegative val="0"/>
            <c:bubble3D val="0"/>
            <c:spPr>
              <a:solidFill>
                <a:schemeClr val="accent5">
                  <a:lumMod val="50000"/>
                </a:schemeClr>
              </a:solidFill>
            </c:spPr>
          </c:dPt>
          <c:dPt>
            <c:idx val="3"/>
            <c:invertIfNegative val="0"/>
            <c:bubble3D val="0"/>
            <c:spPr>
              <a:solidFill>
                <a:srgbClr val="9E0232"/>
              </a:solidFill>
            </c:spPr>
          </c:dPt>
          <c:dLbls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'Dades personals i acadèmiques'!$N$94:$Q$94</c:f>
              <c:strCache>
                <c:ptCount val="4"/>
                <c:pt idx="0">
                  <c:v>Menys de 10</c:v>
                </c:pt>
                <c:pt idx="1">
                  <c:v>De 10 a 20</c:v>
                </c:pt>
                <c:pt idx="2">
                  <c:v>De 20 a 30</c:v>
                </c:pt>
                <c:pt idx="3">
                  <c:v>Mes de 30</c:v>
                </c:pt>
              </c:strCache>
            </c:strRef>
          </c:cat>
          <c:val>
            <c:numRef>
              <c:f>'Dades personals i acadèmiques'!$N$95:$Q$95</c:f>
              <c:numCache>
                <c:formatCode>General</c:formatCode>
                <c:ptCount val="4"/>
                <c:pt idx="0">
                  <c:v>7</c:v>
                </c:pt>
                <c:pt idx="1">
                  <c:v>8</c:v>
                </c:pt>
                <c:pt idx="2">
                  <c:v>9</c:v>
                </c:pt>
                <c:pt idx="3">
                  <c:v>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9492864"/>
        <c:axId val="89498752"/>
      </c:barChart>
      <c:catAx>
        <c:axId val="89492864"/>
        <c:scaling>
          <c:orientation val="maxMin"/>
        </c:scaling>
        <c:delete val="1"/>
        <c:axPos val="l"/>
        <c:majorTickMark val="out"/>
        <c:minorTickMark val="none"/>
        <c:tickLblPos val="none"/>
        <c:crossAx val="89498752"/>
        <c:crosses val="autoZero"/>
        <c:auto val="1"/>
        <c:lblAlgn val="ctr"/>
        <c:lblOffset val="100"/>
        <c:noMultiLvlLbl val="0"/>
      </c:catAx>
      <c:valAx>
        <c:axId val="89498752"/>
        <c:scaling>
          <c:orientation val="minMax"/>
        </c:scaling>
        <c:delete val="1"/>
        <c:axPos val="t"/>
        <c:numFmt formatCode="General" sourceLinked="1"/>
        <c:majorTickMark val="out"/>
        <c:minorTickMark val="none"/>
        <c:tickLblPos val="none"/>
        <c:crossAx val="89492864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078" l="0.70000000000000062" r="0.70000000000000062" t="0.75000000000000078" header="0.30000000000000032" footer="0.30000000000000032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>
                <a:solidFill>
                  <a:schemeClr val="tx2"/>
                </a:solidFill>
              </a:defRPr>
            </a:pPr>
            <a:r>
              <a:rPr lang="en-US" sz="1400">
                <a:solidFill>
                  <a:schemeClr val="tx2"/>
                </a:solidFill>
              </a:rPr>
              <a:t>Opinió</a:t>
            </a:r>
            <a:r>
              <a:rPr lang="en-US" sz="1400" baseline="0">
                <a:solidFill>
                  <a:schemeClr val="tx2"/>
                </a:solidFill>
              </a:rPr>
              <a:t> dels vinculats a la UPC / </a:t>
            </a:r>
            <a:r>
              <a:rPr lang="en-US" sz="1400" i="1" baseline="0">
                <a:solidFill>
                  <a:schemeClr val="tx2"/>
                </a:solidFill>
              </a:rPr>
              <a:t>Opinión de los vinculados a la UPC</a:t>
            </a:r>
            <a:endParaRPr lang="en-US" sz="1400">
              <a:solidFill>
                <a:schemeClr val="tx2"/>
              </a:solidFill>
            </a:endParaRP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43416048607270391"/>
          <c:y val="0.16460794670126724"/>
          <c:w val="0.54648836233828468"/>
          <c:h val="0.57636604095536637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'Fase de formació'!$S$30</c:f>
              <c:strCache>
                <c:ptCount val="1"/>
                <c:pt idx="0">
                  <c:v>Mitjana</c:v>
                </c:pt>
              </c:strCache>
            </c:strRef>
          </c:tx>
          <c:spPr>
            <a:solidFill>
              <a:schemeClr val="accent2">
                <a:lumMod val="75000"/>
              </a:schemeClr>
            </a:solidFill>
          </c:spPr>
          <c:invertIfNegative val="0"/>
          <c:dLbls>
            <c:numFmt formatCode="#,##0.0" sourceLinked="0"/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'Fase de formació'!$M$31:$M$32</c:f>
              <c:strCache>
                <c:ptCount val="2"/>
                <c:pt idx="0">
                  <c:v>1.1.1 Els cursos del període de formació (màster són d'interès per a la meva activitat de recerca
Los cursos del periodo de formación (máster) son de interés para mi actividad de investigación.</c:v>
                </c:pt>
                <c:pt idx="1">
                  <c:v>1.1.2 Els cursos del període de formació (màster) signifiquen un nivell formatiu superior als estudis previs que he cursat</c:v>
                </c:pt>
              </c:strCache>
            </c:strRef>
          </c:cat>
          <c:val>
            <c:numRef>
              <c:f>'Fase de formació'!$S$31:$S$32</c:f>
              <c:numCache>
                <c:formatCode>0.00</c:formatCode>
                <c:ptCount val="2"/>
                <c:pt idx="0">
                  <c:v>4</c:v>
                </c:pt>
                <c:pt idx="1">
                  <c:v>3.6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98"/>
        <c:axId val="80805888"/>
        <c:axId val="80807424"/>
      </c:barChart>
      <c:catAx>
        <c:axId val="80805888"/>
        <c:scaling>
          <c:orientation val="maxMin"/>
        </c:scaling>
        <c:delete val="1"/>
        <c:axPos val="l"/>
        <c:majorTickMark val="out"/>
        <c:minorTickMark val="none"/>
        <c:tickLblPos val="none"/>
        <c:crossAx val="80807424"/>
        <c:crosses val="autoZero"/>
        <c:auto val="1"/>
        <c:lblAlgn val="ctr"/>
        <c:lblOffset val="100"/>
        <c:noMultiLvlLbl val="0"/>
      </c:catAx>
      <c:valAx>
        <c:axId val="80807424"/>
        <c:scaling>
          <c:orientation val="minMax"/>
          <c:max val="4.5"/>
          <c:min val="2"/>
        </c:scaling>
        <c:delete val="1"/>
        <c:axPos val="t"/>
        <c:numFmt formatCode="0.00" sourceLinked="1"/>
        <c:majorTickMark val="out"/>
        <c:minorTickMark val="none"/>
        <c:tickLblPos val="nextTo"/>
        <c:crossAx val="80805888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111" l="0.70000000000000062" r="0.70000000000000062" t="0.75000000000000111" header="0.30000000000000032" footer="0.30000000000000032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50">
                <a:solidFill>
                  <a:schemeClr val="tx2"/>
                </a:solidFill>
              </a:defRPr>
            </a:pPr>
            <a:r>
              <a:rPr lang="es-ES" sz="1050">
                <a:solidFill>
                  <a:schemeClr val="tx2"/>
                </a:solidFill>
              </a:rPr>
              <a:t>Penso que en l'orientació acadèmica del</a:t>
            </a:r>
            <a:r>
              <a:rPr lang="es-ES" sz="1050" baseline="0">
                <a:solidFill>
                  <a:schemeClr val="tx2"/>
                </a:solidFill>
              </a:rPr>
              <a:t> període de formació (màster) hi falten o sobren:</a:t>
            </a:r>
          </a:p>
          <a:p>
            <a:pPr>
              <a:defRPr sz="1050">
                <a:solidFill>
                  <a:schemeClr val="tx2"/>
                </a:solidFill>
              </a:defRPr>
            </a:pPr>
            <a:r>
              <a:rPr lang="es-ES" sz="1050" i="1" baseline="0">
                <a:solidFill>
                  <a:schemeClr val="tx2"/>
                </a:solidFill>
              </a:rPr>
              <a:t>Pienso que en la orientación académica del periodo de formación (máster) faltan o sobran:</a:t>
            </a:r>
            <a:endParaRPr lang="es-ES" sz="1050" i="1">
              <a:solidFill>
                <a:schemeClr val="tx2"/>
              </a:solidFill>
            </a:endParaRP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29215681763828688"/>
          <c:y val="9.705475810738988E-2"/>
          <c:w val="0.68627455824076611"/>
          <c:h val="0.81449273511176457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'Fase de formació'!$O$45</c:f>
              <c:strCache>
                <c:ptCount val="1"/>
                <c:pt idx="0">
                  <c:v>Falta</c:v>
                </c:pt>
              </c:strCache>
            </c:strRef>
          </c:tx>
          <c:spPr>
            <a:solidFill>
              <a:schemeClr val="accent3">
                <a:lumMod val="75000"/>
              </a:schemeClr>
            </a:solidFill>
          </c:spPr>
          <c:invertIfNegative val="0"/>
          <c:dLbls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'Fase de formació'!$N$46:$N$54</c:f>
              <c:numCache>
                <c:formatCode>General</c:formatCode>
                <c:ptCount val="9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</c:numCache>
            </c:numRef>
          </c:cat>
          <c:val>
            <c:numRef>
              <c:f>'Fase de formació'!$O$46:$O$54</c:f>
              <c:numCache>
                <c:formatCode>0</c:formatCode>
                <c:ptCount val="9"/>
                <c:pt idx="0">
                  <c:v>18</c:v>
                </c:pt>
                <c:pt idx="1">
                  <c:v>3</c:v>
                </c:pt>
                <c:pt idx="2">
                  <c:v>12</c:v>
                </c:pt>
                <c:pt idx="3">
                  <c:v>8</c:v>
                </c:pt>
                <c:pt idx="4">
                  <c:v>6</c:v>
                </c:pt>
                <c:pt idx="5">
                  <c:v>7</c:v>
                </c:pt>
                <c:pt idx="6">
                  <c:v>4</c:v>
                </c:pt>
                <c:pt idx="7">
                  <c:v>20</c:v>
                </c:pt>
                <c:pt idx="8">
                  <c:v>9</c:v>
                </c:pt>
              </c:numCache>
            </c:numRef>
          </c:val>
        </c:ser>
        <c:ser>
          <c:idx val="1"/>
          <c:order val="1"/>
          <c:tx>
            <c:strRef>
              <c:f>'Fase de formació'!$P$45</c:f>
              <c:strCache>
                <c:ptCount val="1"/>
                <c:pt idx="0">
                  <c:v>Sobra</c:v>
                </c:pt>
              </c:strCache>
            </c:strRef>
          </c:tx>
          <c:spPr>
            <a:solidFill>
              <a:schemeClr val="accent2">
                <a:lumMod val="75000"/>
              </a:schemeClr>
            </a:solidFill>
          </c:spPr>
          <c:invertIfNegative val="0"/>
          <c:dLbls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'Fase de formació'!$N$46:$N$54</c:f>
              <c:numCache>
                <c:formatCode>General</c:formatCode>
                <c:ptCount val="9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</c:numCache>
            </c:numRef>
          </c:cat>
          <c:val>
            <c:numRef>
              <c:f>'Fase de formació'!$P$46:$P$54</c:f>
              <c:numCache>
                <c:formatCode>0</c:formatCode>
                <c:ptCount val="9"/>
                <c:pt idx="0">
                  <c:v>3</c:v>
                </c:pt>
                <c:pt idx="1">
                  <c:v>10</c:v>
                </c:pt>
                <c:pt idx="2">
                  <c:v>3</c:v>
                </c:pt>
                <c:pt idx="3">
                  <c:v>3</c:v>
                </c:pt>
                <c:pt idx="4">
                  <c:v>3</c:v>
                </c:pt>
                <c:pt idx="5">
                  <c:v>2</c:v>
                </c:pt>
                <c:pt idx="6">
                  <c:v>5</c:v>
                </c:pt>
                <c:pt idx="7">
                  <c:v>1</c:v>
                </c:pt>
                <c:pt idx="8">
                  <c:v>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4"/>
        <c:overlap val="-22"/>
        <c:axId val="80846208"/>
        <c:axId val="80860288"/>
      </c:barChart>
      <c:catAx>
        <c:axId val="80846208"/>
        <c:scaling>
          <c:orientation val="maxMin"/>
        </c:scaling>
        <c:delete val="1"/>
        <c:axPos val="l"/>
        <c:numFmt formatCode="General" sourceLinked="1"/>
        <c:majorTickMark val="out"/>
        <c:minorTickMark val="none"/>
        <c:tickLblPos val="none"/>
        <c:crossAx val="80860288"/>
        <c:crosses val="autoZero"/>
        <c:auto val="1"/>
        <c:lblAlgn val="ctr"/>
        <c:lblOffset val="100"/>
        <c:noMultiLvlLbl val="0"/>
      </c:catAx>
      <c:valAx>
        <c:axId val="80860288"/>
        <c:scaling>
          <c:orientation val="minMax"/>
        </c:scaling>
        <c:delete val="1"/>
        <c:axPos val="t"/>
        <c:numFmt formatCode="0" sourceLinked="1"/>
        <c:majorTickMark val="out"/>
        <c:minorTickMark val="none"/>
        <c:tickLblPos val="none"/>
        <c:crossAx val="80846208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42330702125875908"/>
          <c:y val="0.92466289326652595"/>
          <c:w val="0.15316059060899326"/>
          <c:h val="3.577232555708848E-2"/>
        </c:manualLayout>
      </c:layout>
      <c:overlay val="0"/>
      <c:spPr>
        <a:ln>
          <a:solidFill>
            <a:schemeClr val="bg1">
              <a:lumMod val="50000"/>
            </a:schemeClr>
          </a:solidFill>
        </a:ln>
      </c:spPr>
      <c:txPr>
        <a:bodyPr/>
        <a:lstStyle/>
        <a:p>
          <a:pPr>
            <a:defRPr>
              <a:solidFill>
                <a:schemeClr val="tx2"/>
              </a:solidFill>
            </a:defRPr>
          </a:pPr>
          <a:endParaRPr lang="es-ES"/>
        </a:p>
      </c:txPr>
    </c:legend>
    <c:plotVisOnly val="1"/>
    <c:dispBlanksAs val="gap"/>
    <c:showDLblsOverMax val="0"/>
  </c:chart>
  <c:printSettings>
    <c:headerFooter/>
    <c:pageMargins b="0.75000000000000111" l="0.70000000000000062" r="0.70000000000000062" t="0.75000000000000111" header="0.30000000000000032" footer="0.30000000000000032"/>
    <c:pageSetup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11"/>
    </mc:Choice>
    <mc:Fallback>
      <c:style val="11"/>
    </mc:Fallback>
  </mc:AlternateContent>
  <c:chart>
    <c:title>
      <c:tx>
        <c:rich>
          <a:bodyPr/>
          <a:lstStyle/>
          <a:p>
            <a:pPr>
              <a:defRPr sz="1400">
                <a:solidFill>
                  <a:schemeClr val="tx2"/>
                </a:solidFill>
              </a:defRPr>
            </a:pPr>
            <a:r>
              <a:rPr lang="es-ES" sz="1400">
                <a:solidFill>
                  <a:schemeClr val="tx2"/>
                </a:solidFill>
              </a:rPr>
              <a:t>Opinió global / </a:t>
            </a:r>
            <a:r>
              <a:rPr lang="es-ES" sz="1400" i="1">
                <a:solidFill>
                  <a:schemeClr val="tx2"/>
                </a:solidFill>
              </a:rPr>
              <a:t>Opinión</a:t>
            </a:r>
            <a:r>
              <a:rPr lang="es-ES" sz="1400" i="1" baseline="0">
                <a:solidFill>
                  <a:schemeClr val="tx2"/>
                </a:solidFill>
              </a:rPr>
              <a:t> global</a:t>
            </a:r>
            <a:endParaRPr lang="es-ES" sz="1400">
              <a:solidFill>
                <a:schemeClr val="tx2"/>
              </a:solidFill>
            </a:endParaRPr>
          </a:p>
        </c:rich>
      </c:tx>
      <c:layout>
        <c:manualLayout>
          <c:xMode val="edge"/>
          <c:yMode val="edge"/>
          <c:x val="0.32736182977127898"/>
          <c:y val="2.4600241237326282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39539212598425194"/>
          <c:y val="9.3768646310300546E-2"/>
          <c:w val="0.56468781402324741"/>
          <c:h val="0.61191657316487935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'Període de Recerca'!$O$11</c:f>
              <c:strCache>
                <c:ptCount val="1"/>
                <c:pt idx="0">
                  <c:v>1 - Molt en desacord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1.1428571428571429E-2"/>
                  <c:y val="-4.890562372718664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0.14443164604424447"/>
                  <c:y val="-4.8147610678012272E-2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1.9047619047619049E-2"/>
                  <c:y val="-4.890521837261489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'Període de Recerca'!$N$12:$N$14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cat>
          <c:val>
            <c:numRef>
              <c:f>'Període de Recerca'!$O$12:$O$14</c:f>
              <c:numCache>
                <c:formatCode>0.00%</c:formatCode>
                <c:ptCount val="3"/>
                <c:pt idx="0">
                  <c:v>0.03</c:v>
                </c:pt>
                <c:pt idx="1">
                  <c:v>0.60599999999999998</c:v>
                </c:pt>
                <c:pt idx="2">
                  <c:v>0.17599999999999999</c:v>
                </c:pt>
              </c:numCache>
            </c:numRef>
          </c:val>
        </c:ser>
        <c:ser>
          <c:idx val="1"/>
          <c:order val="1"/>
          <c:tx>
            <c:strRef>
              <c:f>'Període de Recerca'!$P$11</c:f>
              <c:strCache>
                <c:ptCount val="1"/>
                <c:pt idx="0">
                  <c:v>2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2.0952380952380951E-2"/>
                  <c:y val="-4.633182487385365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2.6666666666666668E-2"/>
                  <c:y val="-4.826171798996017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1.9047619047619048E-3"/>
                  <c:y val="-4.63312168419960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'Període de Recerca'!$N$12:$N$14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cat>
          <c:val>
            <c:numRef>
              <c:f>'Període de Recerca'!$P$12:$P$14</c:f>
              <c:numCache>
                <c:formatCode>0.00%</c:formatCode>
                <c:ptCount val="3"/>
                <c:pt idx="0">
                  <c:v>6.0999999999999999E-2</c:v>
                </c:pt>
                <c:pt idx="1">
                  <c:v>0.21199999999999999</c:v>
                </c:pt>
                <c:pt idx="2">
                  <c:v>5.8999999999999997E-2</c:v>
                </c:pt>
              </c:numCache>
            </c:numRef>
          </c:val>
        </c:ser>
        <c:ser>
          <c:idx val="2"/>
          <c:order val="2"/>
          <c:tx>
            <c:strRef>
              <c:f>'Període de Recerca'!$Q$11</c:f>
              <c:strCache>
                <c:ptCount val="1"/>
                <c:pt idx="0">
                  <c:v>3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1.1428571428571429E-2"/>
                  <c:y val="-4.879698870195737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7.619047619047619E-3"/>
                  <c:y val="-4.814761067801227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1.3333333333333334E-2"/>
                  <c:y val="-4.761132657958569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'Període de Recerca'!$N$12:$N$14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cat>
          <c:val>
            <c:numRef>
              <c:f>'Període de Recerca'!$Q$12:$Q$14</c:f>
              <c:numCache>
                <c:formatCode>0.00%</c:formatCode>
                <c:ptCount val="3"/>
                <c:pt idx="0">
                  <c:v>0.121</c:v>
                </c:pt>
                <c:pt idx="1">
                  <c:v>0.03</c:v>
                </c:pt>
                <c:pt idx="2">
                  <c:v>0.11799999999999999</c:v>
                </c:pt>
              </c:numCache>
            </c:numRef>
          </c:val>
        </c:ser>
        <c:ser>
          <c:idx val="3"/>
          <c:order val="3"/>
          <c:tx>
            <c:strRef>
              <c:f>'Període de Recerca'!$R$11</c:f>
              <c:strCache>
                <c:ptCount val="1"/>
                <c:pt idx="0">
                  <c:v>4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5.3332883389576306E-2"/>
                  <c:y val="-5.083592219786491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9.5238095238095247E-3"/>
                  <c:y val="-4.761213728872919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4.9523809523809526E-2"/>
                  <c:y val="-5.083592219786491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'Període de Recerca'!$N$12:$N$14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cat>
          <c:val>
            <c:numRef>
              <c:f>'Període de Recerca'!$R$12:$R$14</c:f>
              <c:numCache>
                <c:formatCode>0.00%</c:formatCode>
                <c:ptCount val="3"/>
                <c:pt idx="0">
                  <c:v>0.27300000000000002</c:v>
                </c:pt>
                <c:pt idx="1">
                  <c:v>0.121</c:v>
                </c:pt>
                <c:pt idx="2">
                  <c:v>0.26500000000000001</c:v>
                </c:pt>
              </c:numCache>
            </c:numRef>
          </c:val>
        </c:ser>
        <c:ser>
          <c:idx val="4"/>
          <c:order val="4"/>
          <c:tx>
            <c:strRef>
              <c:f>'Període de Recerca'!$S$11</c:f>
              <c:strCache>
                <c:ptCount val="1"/>
                <c:pt idx="0">
                  <c:v>5 - Molt d'acord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0.12127514060742407"/>
                  <c:y val="-4.891251475490641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1.5754330708661418E-2"/>
                  <c:y val="-4.826212334453192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8.6765954255718036E-2"/>
                  <c:y val="-5.125809898434358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'Període de Recerca'!$N$12:$N$14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cat>
          <c:val>
            <c:numRef>
              <c:f>'Període de Recerca'!$S$12:$S$14</c:f>
              <c:numCache>
                <c:formatCode>0.00%</c:formatCode>
                <c:ptCount val="3"/>
                <c:pt idx="0">
                  <c:v>0.51500000000000001</c:v>
                </c:pt>
                <c:pt idx="1">
                  <c:v>0.03</c:v>
                </c:pt>
                <c:pt idx="2">
                  <c:v>0.38200000000000001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43"/>
        <c:overlap val="100"/>
        <c:axId val="80966016"/>
        <c:axId val="80967552"/>
      </c:barChart>
      <c:catAx>
        <c:axId val="80966016"/>
        <c:scaling>
          <c:orientation val="maxMin"/>
        </c:scaling>
        <c:delete val="1"/>
        <c:axPos val="l"/>
        <c:numFmt formatCode="General" sourceLinked="1"/>
        <c:majorTickMark val="out"/>
        <c:minorTickMark val="none"/>
        <c:tickLblPos val="none"/>
        <c:crossAx val="80967552"/>
        <c:crosses val="autoZero"/>
        <c:auto val="1"/>
        <c:lblAlgn val="ctr"/>
        <c:lblOffset val="100"/>
        <c:noMultiLvlLbl val="0"/>
      </c:catAx>
      <c:valAx>
        <c:axId val="80967552"/>
        <c:scaling>
          <c:orientation val="minMax"/>
        </c:scaling>
        <c:delete val="1"/>
        <c:axPos val="t"/>
        <c:numFmt formatCode="0%" sourceLinked="1"/>
        <c:majorTickMark val="out"/>
        <c:minorTickMark val="none"/>
        <c:tickLblPos val="none"/>
        <c:crossAx val="80966016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2118048743907012"/>
          <c:y val="0.74278671539569152"/>
          <c:w val="0.5885488864790106"/>
          <c:h val="7.5067151878983884E-2"/>
        </c:manualLayout>
      </c:layout>
      <c:overlay val="0"/>
      <c:spPr>
        <a:ln>
          <a:solidFill>
            <a:schemeClr val="lt1">
              <a:shade val="50000"/>
            </a:schemeClr>
          </a:solidFill>
        </a:ln>
      </c:spPr>
      <c:txPr>
        <a:bodyPr/>
        <a:lstStyle/>
        <a:p>
          <a:pPr>
            <a:defRPr>
              <a:solidFill>
                <a:schemeClr val="tx2"/>
              </a:solidFill>
            </a:defRPr>
          </a:pPr>
          <a:endParaRPr lang="es-ES"/>
        </a:p>
      </c:txPr>
    </c:legend>
    <c:plotVisOnly val="1"/>
    <c:dispBlanksAs val="gap"/>
    <c:showDLblsOverMax val="0"/>
  </c:chart>
  <c:printSettings>
    <c:headerFooter/>
    <c:pageMargins b="0.75000000000000111" l="0.70000000000000062" r="0.70000000000000062" t="0.75000000000000111" header="0.30000000000000032" footer="0.30000000000000032"/>
    <c:pageSetup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>
                <a:solidFill>
                  <a:schemeClr val="tx2"/>
                </a:solidFill>
              </a:defRPr>
            </a:pPr>
            <a:r>
              <a:rPr lang="en-US" sz="1400">
                <a:solidFill>
                  <a:schemeClr val="tx2"/>
                </a:solidFill>
              </a:rPr>
              <a:t>Opinió</a:t>
            </a:r>
            <a:r>
              <a:rPr lang="en-US" sz="1400" baseline="0">
                <a:solidFill>
                  <a:schemeClr val="tx2"/>
                </a:solidFill>
              </a:rPr>
              <a:t> dels vinculats a la UPC / </a:t>
            </a:r>
            <a:r>
              <a:rPr lang="en-US" sz="1400" i="1" baseline="0">
                <a:solidFill>
                  <a:schemeClr val="tx2"/>
                </a:solidFill>
              </a:rPr>
              <a:t> Opinión de los vinculados a la UPC</a:t>
            </a:r>
            <a:endParaRPr lang="en-US" sz="1400">
              <a:solidFill>
                <a:schemeClr val="tx2"/>
              </a:solidFill>
            </a:endParaRP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37986704653371328"/>
          <c:y val="0.11042283657558546"/>
          <c:w val="0.5992402659069318"/>
          <c:h val="0.75373385552340899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'Període de Recerca'!$U$41</c:f>
              <c:strCache>
                <c:ptCount val="1"/>
                <c:pt idx="0">
                  <c:v>Mitjana</c:v>
                </c:pt>
              </c:strCache>
            </c:strRef>
          </c:tx>
          <c:spPr>
            <a:solidFill>
              <a:schemeClr val="accent2">
                <a:lumMod val="75000"/>
              </a:schemeClr>
            </a:solidFill>
          </c:spPr>
          <c:invertIfNegative val="0"/>
          <c:dLbls>
            <c:numFmt formatCode="#,##0.0" sourceLinked="0"/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'Període de Recerca'!$O$42:$O$44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cat>
          <c:val>
            <c:numRef>
              <c:f>'Període de Recerca'!$U$42:$U$44</c:f>
              <c:numCache>
                <c:formatCode>0.00</c:formatCode>
                <c:ptCount val="3"/>
                <c:pt idx="0">
                  <c:v>4</c:v>
                </c:pt>
                <c:pt idx="1">
                  <c:v>1.5714285714285714</c:v>
                </c:pt>
                <c:pt idx="2">
                  <c:v>4.2857142857142856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35"/>
        <c:axId val="81016704"/>
        <c:axId val="81018240"/>
      </c:barChart>
      <c:catAx>
        <c:axId val="81016704"/>
        <c:scaling>
          <c:orientation val="maxMin"/>
        </c:scaling>
        <c:delete val="1"/>
        <c:axPos val="l"/>
        <c:numFmt formatCode="General" sourceLinked="1"/>
        <c:majorTickMark val="out"/>
        <c:minorTickMark val="none"/>
        <c:tickLblPos val="none"/>
        <c:crossAx val="81018240"/>
        <c:crosses val="autoZero"/>
        <c:auto val="1"/>
        <c:lblAlgn val="ctr"/>
        <c:lblOffset val="100"/>
        <c:noMultiLvlLbl val="0"/>
      </c:catAx>
      <c:valAx>
        <c:axId val="81018240"/>
        <c:scaling>
          <c:orientation val="minMax"/>
          <c:min val="1"/>
        </c:scaling>
        <c:delete val="1"/>
        <c:axPos val="t"/>
        <c:numFmt formatCode="0.00" sourceLinked="1"/>
        <c:majorTickMark val="out"/>
        <c:minorTickMark val="none"/>
        <c:tickLblPos val="nextTo"/>
        <c:crossAx val="81016704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1" l="0.70000000000000062" r="0.70000000000000062" t="0.750000000000001" header="0.30000000000000032" footer="0.30000000000000032"/>
    <c:pageSetup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11"/>
    </mc:Choice>
    <mc:Fallback>
      <c:style val="11"/>
    </mc:Fallback>
  </mc:AlternateContent>
  <c:chart>
    <c:title>
      <c:tx>
        <c:rich>
          <a:bodyPr/>
          <a:lstStyle/>
          <a:p>
            <a:pPr>
              <a:defRPr sz="1400">
                <a:solidFill>
                  <a:schemeClr val="tx2"/>
                </a:solidFill>
              </a:defRPr>
            </a:pPr>
            <a:r>
              <a:rPr lang="es-ES" sz="1400">
                <a:solidFill>
                  <a:schemeClr val="tx2"/>
                </a:solidFill>
              </a:rPr>
              <a:t>Opinió global / </a:t>
            </a:r>
            <a:r>
              <a:rPr lang="es-ES" sz="1400" i="1">
                <a:solidFill>
                  <a:schemeClr val="tx2"/>
                </a:solidFill>
              </a:rPr>
              <a:t>Opinión global</a:t>
            </a:r>
            <a:endParaRPr lang="es-ES" sz="1400">
              <a:solidFill>
                <a:schemeClr val="tx2"/>
              </a:solidFill>
            </a:endParaRP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41886400724732104"/>
          <c:y val="5.6276622709390878E-2"/>
          <c:w val="0.53713301462317387"/>
          <c:h val="0.73192055461058247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'Periode de recerca (Elab. Tesi)'!$N$10</c:f>
              <c:strCache>
                <c:ptCount val="1"/>
                <c:pt idx="0">
                  <c:v>1 - Molt en desacord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7.8802206461780922E-3"/>
                  <c:y val="-4.444427039215593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delete val="1"/>
            </c:dLbl>
            <c:dLbl>
              <c:idx val="2"/>
              <c:layout>
                <c:manualLayout>
                  <c:x val="6.3041765169424748E-3"/>
                  <c:y val="-4.44444370379640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4.7281323877068557E-3"/>
                  <c:y val="-4.444410374634774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1.2608228935922016E-2"/>
                  <c:y val="-4.444427039215591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'Periode de recerca (Elab. Tesi)'!$M$11:$M$15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cat>
          <c:val>
            <c:numRef>
              <c:f>'Periode de recerca (Elab. Tesi)'!$N$11:$N$15</c:f>
              <c:numCache>
                <c:formatCode>0.00%</c:formatCode>
                <c:ptCount val="5"/>
                <c:pt idx="0">
                  <c:v>0.107</c:v>
                </c:pt>
                <c:pt idx="1">
                  <c:v>0</c:v>
                </c:pt>
                <c:pt idx="2">
                  <c:v>3.5999999999999997E-2</c:v>
                </c:pt>
                <c:pt idx="3">
                  <c:v>7.3999999999999996E-2</c:v>
                </c:pt>
                <c:pt idx="4">
                  <c:v>3.5999999999999997E-2</c:v>
                </c:pt>
              </c:numCache>
            </c:numRef>
          </c:val>
        </c:ser>
        <c:ser>
          <c:idx val="1"/>
          <c:order val="1"/>
          <c:tx>
            <c:strRef>
              <c:f>'Periode de recerca (Elab. Tesi)'!$O$10</c:f>
              <c:strCache>
                <c:ptCount val="1"/>
                <c:pt idx="0">
                  <c:v>2</c:v>
                </c:pt>
              </c:strCache>
            </c:strRef>
          </c:tx>
          <c:invertIfNegative val="0"/>
          <c:dLbls>
            <c:dLbl>
              <c:idx val="0"/>
              <c:delete val="1"/>
            </c:dLbl>
            <c:dLbl>
              <c:idx val="1"/>
              <c:layout>
                <c:manualLayout>
                  <c:x val="3.8786073726599778E-2"/>
                  <c:y val="-4.382101506961378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1.6029485675992629E-2"/>
                  <c:y val="-4.562412271397363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9.4561406774507795E-3"/>
                  <c:y val="-4.444410374634774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1.103230890464933E-2"/>
                  <c:y val="-4.656067215586848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'Periode de recerca (Elab. Tesi)'!$M$11:$M$15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cat>
          <c:val>
            <c:numRef>
              <c:f>'Periode de recerca (Elab. Tesi)'!$O$11:$O$15</c:f>
              <c:numCache>
                <c:formatCode>0.00%</c:formatCode>
                <c:ptCount val="5"/>
                <c:pt idx="0">
                  <c:v>0</c:v>
                </c:pt>
                <c:pt idx="1">
                  <c:v>0.217</c:v>
                </c:pt>
                <c:pt idx="2">
                  <c:v>0.14299999999999999</c:v>
                </c:pt>
                <c:pt idx="3">
                  <c:v>0.111</c:v>
                </c:pt>
                <c:pt idx="4">
                  <c:v>0.107</c:v>
                </c:pt>
              </c:numCache>
            </c:numRef>
          </c:val>
        </c:ser>
        <c:ser>
          <c:idx val="2"/>
          <c:order val="2"/>
          <c:tx>
            <c:strRef>
              <c:f>'Periode de recerca (Elab. Tesi)'!$P$10</c:f>
              <c:strCache>
                <c:ptCount val="1"/>
                <c:pt idx="0">
                  <c:v>3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1.2646823402393849E-2"/>
                  <c:y val="-4.350855417930189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4.7896353381359245E-2"/>
                  <c:y val="-4.562428935978184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3.4288391256057531E-2"/>
                  <c:y val="-4.562395606816546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2.8676309078386478E-2"/>
                  <c:y val="-4.350822088768563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1.0609507144940215E-2"/>
                  <c:y val="-4.697911978017418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'Periode de recerca (Elab. Tesi)'!$M$11:$M$15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cat>
          <c:val>
            <c:numRef>
              <c:f>'Periode de recerca (Elab. Tesi)'!$P$11:$P$15</c:f>
              <c:numCache>
                <c:formatCode>0.00%</c:formatCode>
                <c:ptCount val="5"/>
                <c:pt idx="0">
                  <c:v>0.107</c:v>
                </c:pt>
                <c:pt idx="1">
                  <c:v>0.26100000000000001</c:v>
                </c:pt>
                <c:pt idx="2">
                  <c:v>0.214</c:v>
                </c:pt>
                <c:pt idx="3">
                  <c:v>0.185</c:v>
                </c:pt>
                <c:pt idx="4">
                  <c:v>0.107</c:v>
                </c:pt>
              </c:numCache>
            </c:numRef>
          </c:val>
        </c:ser>
        <c:ser>
          <c:idx val="3"/>
          <c:order val="3"/>
          <c:tx>
            <c:strRef>
              <c:f>'Periode de recerca (Elab. Tesi)'!$Q$10</c:f>
              <c:strCache>
                <c:ptCount val="1"/>
                <c:pt idx="0">
                  <c:v>4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4.4475220739251566E-2"/>
                  <c:y val="-4.350788759606922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8.5029318143742552E-2"/>
                  <c:y val="-4.382151500703832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6.438711118556989E-2"/>
                  <c:y val="-4.350805424187739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5.1471243399539596E-2"/>
                  <c:y val="-4.5624789297206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3.6133727964855457E-2"/>
                  <c:y val="-4.458025337161965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'Periode de recerca (Elab. Tesi)'!$M$11:$M$15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cat>
          <c:val>
            <c:numRef>
              <c:f>'Periode de recerca (Elab. Tesi)'!$Q$11:$Q$15</c:f>
              <c:numCache>
                <c:formatCode>0.00%</c:formatCode>
                <c:ptCount val="5"/>
                <c:pt idx="0">
                  <c:v>0.25</c:v>
                </c:pt>
                <c:pt idx="1">
                  <c:v>0.39100000000000001</c:v>
                </c:pt>
                <c:pt idx="2">
                  <c:v>0.32100000000000001</c:v>
                </c:pt>
                <c:pt idx="3">
                  <c:v>0.25900000000000001</c:v>
                </c:pt>
                <c:pt idx="4">
                  <c:v>0.214</c:v>
                </c:pt>
              </c:numCache>
            </c:numRef>
          </c:val>
        </c:ser>
        <c:ser>
          <c:idx val="4"/>
          <c:order val="4"/>
          <c:tx>
            <c:strRef>
              <c:f>'Periode de recerca (Elab. Tesi)'!$R$10</c:f>
              <c:strCache>
                <c:ptCount val="1"/>
                <c:pt idx="0">
                  <c:v>5 - Molt d'acord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0.12531474345848612"/>
                  <c:y val="-4.562445600558996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1.9912014544281254E-2"/>
                  <c:y val="-4.562445600558996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5.6755831053033265E-2"/>
                  <c:y val="-4.350788759606922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8.0762581982216766E-2"/>
                  <c:y val="-4.562445600558996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0.12400960518233094"/>
                  <c:y val="-4.458025337161965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'Periode de recerca (Elab. Tesi)'!$M$11:$M$15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cat>
          <c:val>
            <c:numRef>
              <c:f>'Periode de recerca (Elab. Tesi)'!$R$11:$R$15</c:f>
              <c:numCache>
                <c:formatCode>0.00%</c:formatCode>
                <c:ptCount val="5"/>
                <c:pt idx="0">
                  <c:v>0.53600000000000003</c:v>
                </c:pt>
                <c:pt idx="1">
                  <c:v>0.13</c:v>
                </c:pt>
                <c:pt idx="2">
                  <c:v>0.28599999999999998</c:v>
                </c:pt>
                <c:pt idx="3">
                  <c:v>0.37</c:v>
                </c:pt>
                <c:pt idx="4">
                  <c:v>0.53600000000000003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80523264"/>
        <c:axId val="80524800"/>
      </c:barChart>
      <c:catAx>
        <c:axId val="80523264"/>
        <c:scaling>
          <c:orientation val="maxMin"/>
        </c:scaling>
        <c:delete val="1"/>
        <c:axPos val="l"/>
        <c:numFmt formatCode="General" sourceLinked="1"/>
        <c:majorTickMark val="out"/>
        <c:minorTickMark val="none"/>
        <c:tickLblPos val="none"/>
        <c:crossAx val="80524800"/>
        <c:crosses val="autoZero"/>
        <c:auto val="1"/>
        <c:lblAlgn val="ctr"/>
        <c:lblOffset val="100"/>
        <c:noMultiLvlLbl val="0"/>
      </c:catAx>
      <c:valAx>
        <c:axId val="80524800"/>
        <c:scaling>
          <c:orientation val="minMax"/>
        </c:scaling>
        <c:delete val="1"/>
        <c:axPos val="t"/>
        <c:numFmt formatCode="0%" sourceLinked="1"/>
        <c:majorTickMark val="out"/>
        <c:minorTickMark val="none"/>
        <c:tickLblPos val="none"/>
        <c:crossAx val="80523264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22552695097509973"/>
          <c:y val="0.82423833283534009"/>
          <c:w val="0.56163142208850136"/>
          <c:h val="7.2100980305651804E-2"/>
        </c:manualLayout>
      </c:layout>
      <c:overlay val="0"/>
      <c:spPr>
        <a:ln>
          <a:solidFill>
            <a:schemeClr val="lt1">
              <a:shade val="50000"/>
            </a:schemeClr>
          </a:solidFill>
        </a:ln>
      </c:spPr>
      <c:txPr>
        <a:bodyPr/>
        <a:lstStyle/>
        <a:p>
          <a:pPr>
            <a:defRPr>
              <a:solidFill>
                <a:schemeClr val="tx2"/>
              </a:solidFill>
            </a:defRPr>
          </a:pPr>
          <a:endParaRPr lang="es-ES"/>
        </a:p>
      </c:txPr>
    </c:legend>
    <c:plotVisOnly val="1"/>
    <c:dispBlanksAs val="gap"/>
    <c:showDLblsOverMax val="0"/>
  </c:chart>
  <c:printSettings>
    <c:headerFooter/>
    <c:pageMargins b="0.75000000000000111" l="0.70000000000000062" r="0.70000000000000062" t="0.75000000000000111" header="0.30000000000000032" footer="0.30000000000000032"/>
    <c:pageSetup/>
  </c:printSettings>
  <c:userShapes r:id="rId1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title>
      <c:tx>
        <c:rich>
          <a:bodyPr/>
          <a:lstStyle/>
          <a:p>
            <a:pPr>
              <a:defRPr sz="1400">
                <a:solidFill>
                  <a:schemeClr val="tx2"/>
                </a:solidFill>
              </a:defRPr>
            </a:pPr>
            <a:r>
              <a:rPr lang="en-US" sz="1400">
                <a:solidFill>
                  <a:schemeClr val="tx2"/>
                </a:solidFill>
              </a:rPr>
              <a:t>Opinió dels vinculats a la UPC /  </a:t>
            </a:r>
            <a:r>
              <a:rPr lang="en-US" sz="1400" i="1">
                <a:solidFill>
                  <a:schemeClr val="tx2"/>
                </a:solidFill>
              </a:rPr>
              <a:t>Opinión de los vinculados a la UPC</a:t>
            </a:r>
          </a:p>
        </c:rich>
      </c:tx>
      <c:layout>
        <c:manualLayout>
          <c:xMode val="edge"/>
          <c:yMode val="edge"/>
          <c:x val="0.16242924831528679"/>
          <c:y val="2.770077007700775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38142620232172536"/>
          <c:y val="7.5074476951552713E-2"/>
          <c:w val="0.60033167495854156"/>
          <c:h val="0.83807437436657184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'Periode de recerca (Elab. Tesi)'!$V$48</c:f>
              <c:strCache>
                <c:ptCount val="1"/>
                <c:pt idx="0">
                  <c:v>Mitjana</c:v>
                </c:pt>
              </c:strCache>
            </c:strRef>
          </c:tx>
          <c:spPr>
            <a:solidFill>
              <a:srgbClr val="C0504D">
                <a:lumMod val="75000"/>
              </a:srgbClr>
            </a:solidFill>
          </c:spPr>
          <c:invertIfNegative val="0"/>
          <c:dPt>
            <c:idx val="0"/>
            <c:invertIfNegative val="0"/>
            <c:bubble3D val="0"/>
            <c:spPr>
              <a:solidFill>
                <a:srgbClr val="C0504D">
                  <a:lumMod val="75000"/>
                </a:srgbClr>
              </a:solidFill>
            </c:spPr>
          </c:dPt>
          <c:dLbls>
            <c:numFmt formatCode="#,##0.0" sourceLinked="0"/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'Periode de recerca (Elab. Tesi)'!$P$49:$P$53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cat>
          <c:val>
            <c:numRef>
              <c:f>'Periode de recerca (Elab. Tesi)'!$V$49:$V$53</c:f>
              <c:numCache>
                <c:formatCode>0.00</c:formatCode>
                <c:ptCount val="5"/>
                <c:pt idx="0">
                  <c:v>4.2857142857142856</c:v>
                </c:pt>
                <c:pt idx="1">
                  <c:v>3.5</c:v>
                </c:pt>
                <c:pt idx="2">
                  <c:v>3.2857142857142856</c:v>
                </c:pt>
                <c:pt idx="3">
                  <c:v>3.8333333333333335</c:v>
                </c:pt>
                <c:pt idx="4">
                  <c:v>3.8333333333333335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4696576"/>
        <c:axId val="74698112"/>
      </c:barChart>
      <c:catAx>
        <c:axId val="74696576"/>
        <c:scaling>
          <c:orientation val="maxMin"/>
        </c:scaling>
        <c:delete val="1"/>
        <c:axPos val="l"/>
        <c:numFmt formatCode="General" sourceLinked="1"/>
        <c:majorTickMark val="out"/>
        <c:minorTickMark val="none"/>
        <c:tickLblPos val="none"/>
        <c:crossAx val="74698112"/>
        <c:crosses val="autoZero"/>
        <c:auto val="1"/>
        <c:lblAlgn val="ctr"/>
        <c:lblOffset val="100"/>
        <c:noMultiLvlLbl val="0"/>
      </c:catAx>
      <c:valAx>
        <c:axId val="74698112"/>
        <c:scaling>
          <c:orientation val="minMax"/>
        </c:scaling>
        <c:delete val="1"/>
        <c:axPos val="t"/>
        <c:numFmt formatCode="0.00" sourceLinked="1"/>
        <c:majorTickMark val="out"/>
        <c:minorTickMark val="none"/>
        <c:tickLblPos val="none"/>
        <c:crossAx val="74696576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1" l="0.70000000000000062" r="0.70000000000000062" t="0.750000000000001" header="0.30000000000000032" footer="0.30000000000000032"/>
    <c:pageSetup/>
  </c:printSettings>
  <c:userShapes r:id="rId1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16"/>
    </mc:Choice>
    <mc:Fallback>
      <c:style val="16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es-ES" sz="1200">
                <a:solidFill>
                  <a:schemeClr val="tx2"/>
                </a:solidFill>
              </a:rPr>
              <a:t>3.1.6</a:t>
            </a:r>
            <a:r>
              <a:rPr lang="es-ES" sz="1200" baseline="0">
                <a:solidFill>
                  <a:schemeClr val="tx2"/>
                </a:solidFill>
              </a:rPr>
              <a:t> </a:t>
            </a:r>
            <a:r>
              <a:rPr lang="es-ES" sz="1200">
                <a:solidFill>
                  <a:schemeClr val="tx2"/>
                </a:solidFill>
              </a:rPr>
              <a:t>Ordeneu</a:t>
            </a:r>
            <a:r>
              <a:rPr lang="es-ES" sz="1200" baseline="0">
                <a:solidFill>
                  <a:schemeClr val="tx2"/>
                </a:solidFill>
              </a:rPr>
              <a:t> les opcions que utilitzeu per obtenir la informació especialitzada que requereix l'elaboració de la tesi / </a:t>
            </a:r>
            <a:r>
              <a:rPr lang="es-ES" sz="1200" b="1" i="1" baseline="0">
                <a:solidFill>
                  <a:schemeClr val="tx2"/>
                </a:solidFill>
              </a:rPr>
              <a:t>Ordenen las opciones que utilizan para obtener la infomación especializada que requiere la elaboración de la tesis</a:t>
            </a:r>
            <a:endParaRPr lang="es-ES" sz="1200">
              <a:solidFill>
                <a:schemeClr val="tx2"/>
              </a:solidFill>
            </a:endParaRPr>
          </a:p>
        </c:rich>
      </c:tx>
      <c:layout>
        <c:manualLayout>
          <c:xMode val="edge"/>
          <c:yMode val="edge"/>
          <c:x val="0.10501595573934551"/>
          <c:y val="1.7400758303124635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0145622085009159"/>
          <c:y val="0.13909731168560271"/>
          <c:w val="0.88095784789491238"/>
          <c:h val="0.63052846582515043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'Periode de recerca (Elab. Tesi)'!$Q$77</c:f>
              <c:strCache>
                <c:ptCount val="1"/>
                <c:pt idx="0">
                  <c:v>Segueixo orientacions del meu/meva director/a o d'altre professorat</c:v>
                </c:pt>
              </c:strCache>
            </c:strRef>
          </c:tx>
          <c:invertIfNegative val="0"/>
          <c:dLbls>
            <c:numFmt formatCode="0.0%" sourceLinked="0"/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'Periode de recerca (Elab. Tesi)'!$R$76:$V$76</c:f>
              <c:strCache>
                <c:ptCount val="5"/>
                <c:pt idx="0">
                  <c:v>1ª opció</c:v>
                </c:pt>
                <c:pt idx="1">
                  <c:v>2ª opció</c:v>
                </c:pt>
                <c:pt idx="2">
                  <c:v>3ª opció</c:v>
                </c:pt>
                <c:pt idx="3">
                  <c:v>4ª opció</c:v>
                </c:pt>
                <c:pt idx="4">
                  <c:v>5ª opció</c:v>
                </c:pt>
              </c:strCache>
            </c:strRef>
          </c:cat>
          <c:val>
            <c:numRef>
              <c:f>'Periode de recerca (Elab. Tesi)'!$R$77:$V$77</c:f>
              <c:numCache>
                <c:formatCode>0.00%</c:formatCode>
                <c:ptCount val="5"/>
                <c:pt idx="0">
                  <c:v>0.2413793103448276</c:v>
                </c:pt>
                <c:pt idx="1">
                  <c:v>0.27600000000000002</c:v>
                </c:pt>
                <c:pt idx="2">
                  <c:v>0.31</c:v>
                </c:pt>
                <c:pt idx="3">
                  <c:v>0.14799999999999999</c:v>
                </c:pt>
                <c:pt idx="4">
                  <c:v>4.4999999999999998E-2</c:v>
                </c:pt>
              </c:numCache>
            </c:numRef>
          </c:val>
        </c:ser>
        <c:ser>
          <c:idx val="1"/>
          <c:order val="1"/>
          <c:tx>
            <c:strRef>
              <c:f>'Periode de recerca (Elab. Tesi)'!$Q$78</c:f>
              <c:strCache>
                <c:ptCount val="1"/>
                <c:pt idx="0">
                  <c:v>Consulto catàlegs i bases de dades especialitzades</c:v>
                </c:pt>
              </c:strCache>
            </c:strRef>
          </c:tx>
          <c:invertIfNegative val="0"/>
          <c:dLbls>
            <c:dLbl>
              <c:idx val="4"/>
              <c:delete val="1"/>
            </c:dLbl>
            <c:numFmt formatCode="0.0%" sourceLinked="0"/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'Periode de recerca (Elab. Tesi)'!$R$76:$V$76</c:f>
              <c:strCache>
                <c:ptCount val="5"/>
                <c:pt idx="0">
                  <c:v>1ª opció</c:v>
                </c:pt>
                <c:pt idx="1">
                  <c:v>2ª opció</c:v>
                </c:pt>
                <c:pt idx="2">
                  <c:v>3ª opció</c:v>
                </c:pt>
                <c:pt idx="3">
                  <c:v>4ª opció</c:v>
                </c:pt>
                <c:pt idx="4">
                  <c:v>5ª opció</c:v>
                </c:pt>
              </c:strCache>
            </c:strRef>
          </c:cat>
          <c:val>
            <c:numRef>
              <c:f>'Periode de recerca (Elab. Tesi)'!$R$78:$V$78</c:f>
              <c:numCache>
                <c:formatCode>0.00%</c:formatCode>
                <c:ptCount val="5"/>
                <c:pt idx="0">
                  <c:v>0.31034482758620691</c:v>
                </c:pt>
                <c:pt idx="1">
                  <c:v>0.20699999999999999</c:v>
                </c:pt>
                <c:pt idx="2">
                  <c:v>0.20699999999999999</c:v>
                </c:pt>
                <c:pt idx="3">
                  <c:v>0.25900000000000001</c:v>
                </c:pt>
                <c:pt idx="4">
                  <c:v>0</c:v>
                </c:pt>
              </c:numCache>
            </c:numRef>
          </c:val>
        </c:ser>
        <c:ser>
          <c:idx val="2"/>
          <c:order val="2"/>
          <c:tx>
            <c:strRef>
              <c:f>'Periode de recerca (Elab. Tesi)'!$Q$79</c:f>
              <c:strCache>
                <c:ptCount val="1"/>
                <c:pt idx="0">
                  <c:v>Consulto a travès de cercadors d'Internet</c:v>
                </c:pt>
              </c:strCache>
            </c:strRef>
          </c:tx>
          <c:invertIfNegative val="0"/>
          <c:dLbls>
            <c:dLbl>
              <c:idx val="4"/>
              <c:numFmt formatCode="0.0%" sourceLinked="0"/>
              <c:spPr/>
              <c:txPr>
                <a:bodyPr/>
                <a:lstStyle/>
                <a:p>
                  <a:pPr>
                    <a:defRPr sz="900" b="1">
                      <a:solidFill>
                        <a:schemeClr val="tx2"/>
                      </a:solidFill>
                    </a:defRPr>
                  </a:pPr>
                  <a:endParaRPr lang="es-E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10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'Periode de recerca (Elab. Tesi)'!$R$76:$V$76</c:f>
              <c:strCache>
                <c:ptCount val="5"/>
                <c:pt idx="0">
                  <c:v>1ª opció</c:v>
                </c:pt>
                <c:pt idx="1">
                  <c:v>2ª opció</c:v>
                </c:pt>
                <c:pt idx="2">
                  <c:v>3ª opció</c:v>
                </c:pt>
                <c:pt idx="3">
                  <c:v>4ª opció</c:v>
                </c:pt>
                <c:pt idx="4">
                  <c:v>5ª opció</c:v>
                </c:pt>
              </c:strCache>
            </c:strRef>
          </c:cat>
          <c:val>
            <c:numRef>
              <c:f>'Periode de recerca (Elab. Tesi)'!$R$79:$V$79</c:f>
              <c:numCache>
                <c:formatCode>0.00%</c:formatCode>
                <c:ptCount val="5"/>
                <c:pt idx="0">
                  <c:v>3.4482758620689655E-2</c:v>
                </c:pt>
                <c:pt idx="1">
                  <c:v>0.17199999999999999</c:v>
                </c:pt>
                <c:pt idx="2">
                  <c:v>0.24099999999999999</c:v>
                </c:pt>
                <c:pt idx="3">
                  <c:v>0.40699999999999997</c:v>
                </c:pt>
                <c:pt idx="4">
                  <c:v>0.182</c:v>
                </c:pt>
              </c:numCache>
            </c:numRef>
          </c:val>
        </c:ser>
        <c:ser>
          <c:idx val="3"/>
          <c:order val="3"/>
          <c:tx>
            <c:strRef>
              <c:f>'Periode de recerca (Elab. Tesi)'!$Q$80</c:f>
              <c:strCache>
                <c:ptCount val="1"/>
                <c:pt idx="0">
                  <c:v>Consulto bibliografia citada en fonts d'informació que llegeixo</c:v>
                </c:pt>
              </c:strCache>
            </c:strRef>
          </c:tx>
          <c:invertIfNegative val="0"/>
          <c:dLbls>
            <c:dLbl>
              <c:idx val="4"/>
              <c:delete val="1"/>
            </c:dLbl>
            <c:numFmt formatCode="0.0%" sourceLinked="0"/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'Periode de recerca (Elab. Tesi)'!$R$76:$V$76</c:f>
              <c:strCache>
                <c:ptCount val="5"/>
                <c:pt idx="0">
                  <c:v>1ª opció</c:v>
                </c:pt>
                <c:pt idx="1">
                  <c:v>2ª opció</c:v>
                </c:pt>
                <c:pt idx="2">
                  <c:v>3ª opció</c:v>
                </c:pt>
                <c:pt idx="3">
                  <c:v>4ª opció</c:v>
                </c:pt>
                <c:pt idx="4">
                  <c:v>5ª opció</c:v>
                </c:pt>
              </c:strCache>
            </c:strRef>
          </c:cat>
          <c:val>
            <c:numRef>
              <c:f>'Periode de recerca (Elab. Tesi)'!$R$80:$V$80</c:f>
              <c:numCache>
                <c:formatCode>0.00%</c:formatCode>
                <c:ptCount val="5"/>
                <c:pt idx="0">
                  <c:v>0.37931034482758619</c:v>
                </c:pt>
                <c:pt idx="1">
                  <c:v>0.34499999999999997</c:v>
                </c:pt>
                <c:pt idx="2">
                  <c:v>0.17199999999999999</c:v>
                </c:pt>
                <c:pt idx="3">
                  <c:v>0.111</c:v>
                </c:pt>
                <c:pt idx="4">
                  <c:v>0</c:v>
                </c:pt>
              </c:numCache>
            </c:numRef>
          </c:val>
        </c:ser>
        <c:ser>
          <c:idx val="4"/>
          <c:order val="4"/>
          <c:tx>
            <c:strRef>
              <c:f>'Periode de recerca (Elab. Tesi)'!$Q$81</c:f>
              <c:strCache>
                <c:ptCount val="1"/>
                <c:pt idx="0">
                  <c:v>Altres</c:v>
                </c:pt>
              </c:strCache>
            </c:strRef>
          </c:tx>
          <c:invertIfNegative val="0"/>
          <c:dLbls>
            <c:dLbl>
              <c:idx val="1"/>
              <c:delete val="1"/>
            </c:dLbl>
            <c:numFmt formatCode="0.0%" sourceLinked="0"/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'Periode de recerca (Elab. Tesi)'!$R$76:$V$76</c:f>
              <c:strCache>
                <c:ptCount val="5"/>
                <c:pt idx="0">
                  <c:v>1ª opció</c:v>
                </c:pt>
                <c:pt idx="1">
                  <c:v>2ª opció</c:v>
                </c:pt>
                <c:pt idx="2">
                  <c:v>3ª opció</c:v>
                </c:pt>
                <c:pt idx="3">
                  <c:v>4ª opció</c:v>
                </c:pt>
                <c:pt idx="4">
                  <c:v>5ª opció</c:v>
                </c:pt>
              </c:strCache>
            </c:strRef>
          </c:cat>
          <c:val>
            <c:numRef>
              <c:f>'Periode de recerca (Elab. Tesi)'!$R$81:$V$81</c:f>
              <c:numCache>
                <c:formatCode>0.00%</c:formatCode>
                <c:ptCount val="5"/>
                <c:pt idx="0">
                  <c:v>3.4482758620689655E-2</c:v>
                </c:pt>
                <c:pt idx="1">
                  <c:v>0</c:v>
                </c:pt>
                <c:pt idx="2">
                  <c:v>6.9000000000000006E-2</c:v>
                </c:pt>
                <c:pt idx="3">
                  <c:v>7.3999999999999996E-2</c:v>
                </c:pt>
                <c:pt idx="4">
                  <c:v>0.77300000000000002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80713216"/>
        <c:axId val="80714752"/>
      </c:barChart>
      <c:catAx>
        <c:axId val="80713216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>
                <a:solidFill>
                  <a:schemeClr val="tx2"/>
                </a:solidFill>
              </a:defRPr>
            </a:pPr>
            <a:endParaRPr lang="es-ES"/>
          </a:p>
        </c:txPr>
        <c:crossAx val="80714752"/>
        <c:crosses val="autoZero"/>
        <c:auto val="1"/>
        <c:lblAlgn val="ctr"/>
        <c:lblOffset val="100"/>
        <c:noMultiLvlLbl val="0"/>
      </c:catAx>
      <c:valAx>
        <c:axId val="80714752"/>
        <c:scaling>
          <c:orientation val="minMax"/>
        </c:scaling>
        <c:delete val="1"/>
        <c:axPos val="t"/>
        <c:numFmt formatCode="0%" sourceLinked="1"/>
        <c:majorTickMark val="out"/>
        <c:minorTickMark val="none"/>
        <c:tickLblPos val="none"/>
        <c:crossAx val="80713216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2.8485558010284698E-2"/>
          <c:y val="0.82400314720801771"/>
          <c:w val="0.94782492116542971"/>
          <c:h val="0.16294628406463932"/>
        </c:manualLayout>
      </c:layout>
      <c:overlay val="0"/>
      <c:txPr>
        <a:bodyPr/>
        <a:lstStyle/>
        <a:p>
          <a:pPr>
            <a:defRPr>
              <a:solidFill>
                <a:schemeClr val="tx2"/>
              </a:solidFill>
            </a:defRPr>
          </a:pPr>
          <a:endParaRPr lang="es-ES"/>
        </a:p>
      </c:txPr>
    </c:legend>
    <c:plotVisOnly val="1"/>
    <c:dispBlanksAs val="gap"/>
    <c:showDLblsOverMax val="0"/>
  </c:chart>
  <c:printSettings>
    <c:headerFooter/>
    <c:pageMargins b="0.750000000000001" l="0.70000000000000062" r="0.70000000000000062" t="0.750000000000001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11"/>
    </mc:Choice>
    <mc:Fallback>
      <c:style val="11"/>
    </mc:Fallback>
  </mc:AlternateContent>
  <c:chart>
    <c:title>
      <c:tx>
        <c:rich>
          <a:bodyPr/>
          <a:lstStyle/>
          <a:p>
            <a:pPr>
              <a:defRPr sz="1400">
                <a:solidFill>
                  <a:schemeClr val="tx2"/>
                </a:solidFill>
              </a:defRPr>
            </a:pPr>
            <a:r>
              <a:rPr lang="es-ES" sz="1400">
                <a:solidFill>
                  <a:schemeClr val="tx2"/>
                </a:solidFill>
              </a:rPr>
              <a:t>Opinió global</a:t>
            </a:r>
            <a:r>
              <a:rPr lang="es-ES" sz="1400" baseline="0">
                <a:solidFill>
                  <a:schemeClr val="tx2"/>
                </a:solidFill>
              </a:rPr>
              <a:t> / </a:t>
            </a:r>
            <a:r>
              <a:rPr lang="es-ES" sz="1400" i="1" baseline="0">
                <a:solidFill>
                  <a:schemeClr val="tx2"/>
                </a:solidFill>
              </a:rPr>
              <a:t>Opinión global</a:t>
            </a:r>
            <a:endParaRPr lang="es-ES" sz="1400">
              <a:solidFill>
                <a:schemeClr val="tx2"/>
              </a:solidFill>
            </a:endParaRPr>
          </a:p>
        </c:rich>
      </c:tx>
      <c:layout>
        <c:manualLayout>
          <c:xMode val="edge"/>
          <c:yMode val="edge"/>
          <c:x val="0.33511470985155251"/>
          <c:y val="2.150537634408603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36347278452541687"/>
          <c:y val="8.0156402737048174E-2"/>
          <c:w val="0.61673414304993268"/>
          <c:h val="0.73004318008636016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'Org. i Sup. Admin.'!$Q$6</c:f>
              <c:strCache>
                <c:ptCount val="1"/>
                <c:pt idx="0">
                  <c:v>1 - Molt en desacord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3.5087714451206733E-3"/>
                  <c:y val="-4.105556453537149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1.052631433536202E-2"/>
                  <c:y val="-4.105571847507331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5.2631571676810098E-3"/>
                  <c:y val="-4.105571847507324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2.0062989354470321E-2"/>
                  <c:y val="-4.300998298966295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'Org. i Sup. Admin.'!$P$7:$P$10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numCache>
            </c:numRef>
          </c:cat>
          <c:val>
            <c:numRef>
              <c:f>'Org. i Sup. Admin.'!$Q$7:$Q$10</c:f>
              <c:numCache>
                <c:formatCode>0.00%</c:formatCode>
                <c:ptCount val="4"/>
                <c:pt idx="0">
                  <c:v>6.2E-2</c:v>
                </c:pt>
                <c:pt idx="1">
                  <c:v>9.4E-2</c:v>
                </c:pt>
                <c:pt idx="2">
                  <c:v>3.2000000000000001E-2</c:v>
                </c:pt>
                <c:pt idx="3">
                  <c:v>0.13600000000000001</c:v>
                </c:pt>
              </c:numCache>
            </c:numRef>
          </c:val>
        </c:ser>
        <c:ser>
          <c:idx val="1"/>
          <c:order val="1"/>
          <c:tx>
            <c:strRef>
              <c:f>'Org. i Sup. Admin.'!$R$6</c:f>
              <c:strCache>
                <c:ptCount val="1"/>
                <c:pt idx="0">
                  <c:v>2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5.4925810895729947E-2"/>
                  <c:y val="-4.300982904996113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3.5087714451206738E-2"/>
                  <c:y val="-4.105541059566967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2.1457518792993673E-2"/>
                  <c:y val="-4.301029086906658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0.13049908405869814"/>
                  <c:y val="-4.300998298966295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'Org. i Sup. Admin.'!$P$7:$P$10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numCache>
            </c:numRef>
          </c:cat>
          <c:val>
            <c:numRef>
              <c:f>'Org. i Sup. Admin.'!$R$7:$R$10</c:f>
              <c:numCache>
                <c:formatCode>0.00%</c:formatCode>
                <c:ptCount val="4"/>
                <c:pt idx="0">
                  <c:v>0.25</c:v>
                </c:pt>
                <c:pt idx="1">
                  <c:v>0.188</c:v>
                </c:pt>
                <c:pt idx="2">
                  <c:v>0.22600000000000001</c:v>
                </c:pt>
                <c:pt idx="3">
                  <c:v>0.5</c:v>
                </c:pt>
              </c:numCache>
            </c:numRef>
          </c:val>
        </c:ser>
        <c:ser>
          <c:idx val="2"/>
          <c:order val="2"/>
          <c:tx>
            <c:strRef>
              <c:f>'Org. i Sup. Admin.'!$S$6</c:f>
              <c:strCache>
                <c:ptCount val="1"/>
                <c:pt idx="0">
                  <c:v>3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6.4642344986552705E-2"/>
                  <c:y val="-4.300982904996113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6.2483069141722733E-2"/>
                  <c:y val="-4.300998298966295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5.411589251058261E-2"/>
                  <c:y val="-4.30101369293647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3.3108435818699294E-2"/>
                  <c:y val="-4.300998298966295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'Org. i Sup. Admin.'!$P$7:$P$10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numCache>
            </c:numRef>
          </c:cat>
          <c:val>
            <c:numRef>
              <c:f>'Org. i Sup. Admin.'!$S$7:$S$10</c:f>
              <c:numCache>
                <c:formatCode>0.00%</c:formatCode>
                <c:ptCount val="4"/>
                <c:pt idx="0">
                  <c:v>0.28100000000000003</c:v>
                </c:pt>
                <c:pt idx="1">
                  <c:v>0.28100000000000003</c:v>
                </c:pt>
                <c:pt idx="2">
                  <c:v>0.35499999999999998</c:v>
                </c:pt>
                <c:pt idx="3">
                  <c:v>0.182</c:v>
                </c:pt>
              </c:numCache>
            </c:numRef>
          </c:val>
        </c:ser>
        <c:ser>
          <c:idx val="3"/>
          <c:order val="3"/>
          <c:tx>
            <c:strRef>
              <c:f>'Org. i Sup. Admin.'!$T$6</c:f>
              <c:strCache>
                <c:ptCount val="1"/>
                <c:pt idx="0">
                  <c:v>4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6.6396730709113033E-2"/>
                  <c:y val="-4.300998298966295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3.3288294890413746E-2"/>
                  <c:y val="-4.30101369293647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6.2752995889902491E-2"/>
                  <c:y val="-4.105510271626603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2.3751619871305446E-2"/>
                  <c:y val="-4.30101369293647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'Org. i Sup. Admin.'!$P$7:$P$10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numCache>
            </c:numRef>
          </c:cat>
          <c:val>
            <c:numRef>
              <c:f>'Org. i Sup. Admin.'!$T$7:$T$10</c:f>
              <c:numCache>
                <c:formatCode>0.00%</c:formatCode>
                <c:ptCount val="4"/>
                <c:pt idx="0">
                  <c:v>0.28100000000000003</c:v>
                </c:pt>
                <c:pt idx="1">
                  <c:v>0.156</c:v>
                </c:pt>
                <c:pt idx="2">
                  <c:v>0.22600000000000001</c:v>
                </c:pt>
                <c:pt idx="3">
                  <c:v>0.13600000000000001</c:v>
                </c:pt>
              </c:numCache>
            </c:numRef>
          </c:val>
        </c:ser>
        <c:ser>
          <c:idx val="4"/>
          <c:order val="4"/>
          <c:tx>
            <c:strRef>
              <c:f>'Org. i Sup. Admin.'!$U$6</c:f>
              <c:strCache>
                <c:ptCount val="1"/>
                <c:pt idx="0">
                  <c:v>5 - Molt d'acord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1.357341986829411E-2"/>
                  <c:y val="-4.300998298966295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6.931605617957505E-2"/>
                  <c:y val="-4.30101369293647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6.8804245226654764E-2"/>
                  <c:y val="-4.105541059566967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9.1176945548150819E-3"/>
                  <c:y val="-4.300998298966295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'Org. i Sup. Admin.'!$P$7:$P$10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numCache>
            </c:numRef>
          </c:cat>
          <c:val>
            <c:numRef>
              <c:f>'Org. i Sup. Admin.'!$U$7:$U$10</c:f>
              <c:numCache>
                <c:formatCode>0.00%</c:formatCode>
                <c:ptCount val="4"/>
                <c:pt idx="0">
                  <c:v>0.125</c:v>
                </c:pt>
                <c:pt idx="1">
                  <c:v>0.28100000000000003</c:v>
                </c:pt>
                <c:pt idx="2">
                  <c:v>0.161</c:v>
                </c:pt>
                <c:pt idx="3">
                  <c:v>4.4999999999999998E-2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38"/>
        <c:overlap val="100"/>
        <c:axId val="60608512"/>
        <c:axId val="60610048"/>
      </c:barChart>
      <c:catAx>
        <c:axId val="60608512"/>
        <c:scaling>
          <c:orientation val="maxMin"/>
        </c:scaling>
        <c:delete val="1"/>
        <c:axPos val="l"/>
        <c:numFmt formatCode="General" sourceLinked="1"/>
        <c:majorTickMark val="out"/>
        <c:minorTickMark val="none"/>
        <c:tickLblPos val="none"/>
        <c:crossAx val="60610048"/>
        <c:crosses val="autoZero"/>
        <c:auto val="1"/>
        <c:lblAlgn val="ctr"/>
        <c:lblOffset val="100"/>
        <c:noMultiLvlLbl val="0"/>
      </c:catAx>
      <c:valAx>
        <c:axId val="60610048"/>
        <c:scaling>
          <c:orientation val="minMax"/>
        </c:scaling>
        <c:delete val="1"/>
        <c:axPos val="t"/>
        <c:numFmt formatCode="0%" sourceLinked="1"/>
        <c:majorTickMark val="out"/>
        <c:minorTickMark val="none"/>
        <c:tickLblPos val="none"/>
        <c:crossAx val="6060851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23831482603136167"/>
          <c:y val="0.8258398565281998"/>
          <c:w val="0.51617272537289116"/>
          <c:h val="5.6858090685878354E-2"/>
        </c:manualLayout>
      </c:layout>
      <c:overlay val="0"/>
      <c:spPr>
        <a:ln>
          <a:solidFill>
            <a:schemeClr val="lt1">
              <a:shade val="50000"/>
            </a:schemeClr>
          </a:solidFill>
        </a:ln>
      </c:spPr>
      <c:txPr>
        <a:bodyPr/>
        <a:lstStyle/>
        <a:p>
          <a:pPr>
            <a:defRPr>
              <a:solidFill>
                <a:schemeClr val="tx2"/>
              </a:solidFill>
            </a:defRPr>
          </a:pPr>
          <a:endParaRPr lang="es-ES"/>
        </a:p>
      </c:txPr>
    </c:legend>
    <c:plotVisOnly val="1"/>
    <c:dispBlanksAs val="gap"/>
    <c:showDLblsOverMax val="0"/>
  </c:chart>
  <c:printSettings>
    <c:headerFooter/>
    <c:pageMargins b="0.750000000000001" l="0.70000000000000062" r="0.70000000000000062" t="0.750000000000001" header="0.30000000000000032" footer="0.30000000000000032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0.xml"/><Relationship Id="rId1" Type="http://schemas.openxmlformats.org/officeDocument/2006/relationships/chart" Target="../charts/chart9.xml"/></Relationships>
</file>

<file path=xl/drawings/_rels/drawing1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2.xml"/><Relationship Id="rId1" Type="http://schemas.openxmlformats.org/officeDocument/2006/relationships/chart" Target="../charts/chart11.xml"/></Relationships>
</file>

<file path=xl/drawings/_rels/drawing1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20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7.xml"/><Relationship Id="rId2" Type="http://schemas.openxmlformats.org/officeDocument/2006/relationships/chart" Target="../charts/chart16.xml"/><Relationship Id="rId1" Type="http://schemas.openxmlformats.org/officeDocument/2006/relationships/chart" Target="../charts/chart15.xml"/><Relationship Id="rId5" Type="http://schemas.openxmlformats.org/officeDocument/2006/relationships/chart" Target="../charts/chart19.xml"/><Relationship Id="rId4" Type="http://schemas.openxmlformats.org/officeDocument/2006/relationships/chart" Target="../charts/chart18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chart" Target="../charts/chart8.xml"/><Relationship Id="rId2" Type="http://schemas.openxmlformats.org/officeDocument/2006/relationships/chart" Target="../charts/chart7.xml"/><Relationship Id="rId1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209550</xdr:colOff>
      <xdr:row>3</xdr:row>
      <xdr:rowOff>85725</xdr:rowOff>
    </xdr:from>
    <xdr:to>
      <xdr:col>10</xdr:col>
      <xdr:colOff>228601</xdr:colOff>
      <xdr:row>23</xdr:row>
      <xdr:rowOff>180975</xdr:rowOff>
    </xdr:to>
    <xdr:graphicFrame macro="">
      <xdr:nvGraphicFramePr>
        <xdr:cNvPr id="2" name="Gràfic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219075</xdr:colOff>
      <xdr:row>25</xdr:row>
      <xdr:rowOff>104774</xdr:rowOff>
    </xdr:from>
    <xdr:to>
      <xdr:col>10</xdr:col>
      <xdr:colOff>200026</xdr:colOff>
      <xdr:row>42</xdr:row>
      <xdr:rowOff>104775</xdr:rowOff>
    </xdr:to>
    <xdr:graphicFrame macro="">
      <xdr:nvGraphicFramePr>
        <xdr:cNvPr id="3" name="Gràfic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247649</xdr:colOff>
      <xdr:row>44</xdr:row>
      <xdr:rowOff>66673</xdr:rowOff>
    </xdr:from>
    <xdr:to>
      <xdr:col>11</xdr:col>
      <xdr:colOff>28574</xdr:colOff>
      <xdr:row>78</xdr:row>
      <xdr:rowOff>9524</xdr:rowOff>
    </xdr:to>
    <xdr:graphicFrame macro="">
      <xdr:nvGraphicFramePr>
        <xdr:cNvPr id="4" name="Gràfic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400049</xdr:colOff>
      <xdr:row>50</xdr:row>
      <xdr:rowOff>152400</xdr:rowOff>
    </xdr:from>
    <xdr:to>
      <xdr:col>3</xdr:col>
      <xdr:colOff>285750</xdr:colOff>
      <xdr:row>53</xdr:row>
      <xdr:rowOff>47625</xdr:rowOff>
    </xdr:to>
    <xdr:sp macro="" textlink="">
      <xdr:nvSpPr>
        <xdr:cNvPr id="5" name="QuadreDeText 4"/>
        <xdr:cNvSpPr txBox="1"/>
      </xdr:nvSpPr>
      <xdr:spPr>
        <a:xfrm>
          <a:off x="400049" y="9296400"/>
          <a:ext cx="1714501" cy="4667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Cursos de matèries bàsiques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Cursos</a:t>
          </a:r>
          <a:r>
            <a:rPr lang="es-ES" sz="900" i="1" baseline="0">
              <a:solidFill>
                <a:schemeClr val="tx2"/>
              </a:solidFill>
            </a:rPr>
            <a:t> de materias básicas</a:t>
          </a:r>
          <a:endParaRPr lang="es-ES" sz="800" i="1">
            <a:solidFill>
              <a:schemeClr val="tx2"/>
            </a:solidFill>
          </a:endParaRPr>
        </a:p>
      </xdr:txBody>
    </xdr:sp>
    <xdr:clientData/>
  </xdr:twoCellAnchor>
  <xdr:twoCellAnchor>
    <xdr:from>
      <xdr:col>0</xdr:col>
      <xdr:colOff>400050</xdr:colOff>
      <xdr:row>53</xdr:row>
      <xdr:rowOff>161926</xdr:rowOff>
    </xdr:from>
    <xdr:to>
      <xdr:col>3</xdr:col>
      <xdr:colOff>304799</xdr:colOff>
      <xdr:row>56</xdr:row>
      <xdr:rowOff>9526</xdr:rowOff>
    </xdr:to>
    <xdr:sp macro="" textlink="">
      <xdr:nvSpPr>
        <xdr:cNvPr id="6" name="QuadreDeText 5"/>
        <xdr:cNvSpPr txBox="1"/>
      </xdr:nvSpPr>
      <xdr:spPr>
        <a:xfrm>
          <a:off x="400050" y="9877426"/>
          <a:ext cx="1733549" cy="4191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Cursos d'especialització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Cursos de especialización</a:t>
          </a:r>
        </a:p>
      </xdr:txBody>
    </xdr:sp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0.00836</cdr:x>
      <cdr:y>0.09241</cdr:y>
    </cdr:from>
    <cdr:to>
      <cdr:x>0.37515</cdr:x>
      <cdr:y>0.25743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66649" y="533402"/>
          <a:ext cx="2924206" cy="95249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3.1.1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L'orientació rebuda i el suport per part del tutor/a per elegir el tema del projecte o proposta de tesi ha estat útil.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La orienctación recibida y el apoyo por parte del tutor/a para elegir el tema del proyecto o la propuesta de tesis ha sido útil.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pPr algn="ctr"/>
          <a:endParaRPr lang="es-ES" sz="1100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0.00119</cdr:x>
      <cdr:y>0.92574</cdr:y>
    </cdr:from>
    <cdr:to>
      <cdr:x>0.96416</cdr:x>
      <cdr:y>0.99835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9508" y="5343524"/>
          <a:ext cx="7677206" cy="41910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b"/>
        <a:lstStyle xmlns:a="http://schemas.openxmlformats.org/drawingml/2006/main"/>
        <a:p xmlns:a="http://schemas.openxmlformats.org/drawingml/2006/main">
          <a:r>
            <a:rPr lang="es-ES" sz="900">
              <a:solidFill>
                <a:schemeClr val="tx2"/>
              </a:solidFill>
            </a:rPr>
            <a:t>La mitjana de les valoracions</a:t>
          </a:r>
          <a:r>
            <a:rPr lang="es-ES" sz="900" baseline="0">
              <a:solidFill>
                <a:schemeClr val="tx2"/>
              </a:solidFill>
            </a:rPr>
            <a:t> de la pregunta va de 1 (molt en desacord) a 5 (molt d'acord)</a:t>
          </a:r>
        </a:p>
        <a:p xmlns:a="http://schemas.openxmlformats.org/drawingml/2006/main">
          <a:r>
            <a:rPr lang="es-ES" sz="900" i="1" baseline="0">
              <a:solidFill>
                <a:schemeClr val="tx2"/>
              </a:solidFill>
            </a:rPr>
            <a:t>La media ("mitjana") de las valoraciones de la pregunta va de 1 (muy en desacuerdo) a 5 (muy de acuerdo).</a:t>
          </a:r>
          <a:endParaRPr lang="es-ES" sz="900" i="1">
            <a:solidFill>
              <a:schemeClr val="tx2"/>
            </a:solidFill>
          </a:endParaRPr>
        </a:p>
      </cdr:txBody>
    </cdr:sp>
  </cdr:relSizeAnchor>
</c:userShapes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409574</xdr:colOff>
      <xdr:row>1</xdr:row>
      <xdr:rowOff>104775</xdr:rowOff>
    </xdr:from>
    <xdr:to>
      <xdr:col>12</xdr:col>
      <xdr:colOff>333375</xdr:colOff>
      <xdr:row>35</xdr:row>
      <xdr:rowOff>123825</xdr:rowOff>
    </xdr:to>
    <xdr:graphicFrame macro="">
      <xdr:nvGraphicFramePr>
        <xdr:cNvPr id="2" name="Gràfic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533400</xdr:colOff>
      <xdr:row>5</xdr:row>
      <xdr:rowOff>85725</xdr:rowOff>
    </xdr:from>
    <xdr:to>
      <xdr:col>4</xdr:col>
      <xdr:colOff>485775</xdr:colOff>
      <xdr:row>9</xdr:row>
      <xdr:rowOff>171450</xdr:rowOff>
    </xdr:to>
    <xdr:sp macro="" textlink="">
      <xdr:nvSpPr>
        <xdr:cNvPr id="3" name="QuadreDeText 2"/>
        <xdr:cNvSpPr txBox="1"/>
      </xdr:nvSpPr>
      <xdr:spPr>
        <a:xfrm>
          <a:off x="533400" y="1038225"/>
          <a:ext cx="2390775" cy="8477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4.1 La informació i</a:t>
          </a:r>
          <a:r>
            <a:rPr lang="es-ES" sz="900" baseline="0">
              <a:solidFill>
                <a:schemeClr val="tx2"/>
              </a:solidFill>
            </a:rPr>
            <a:t> la orientació que vaig rebre en el procés d'admissió han estat útils</a:t>
          </a:r>
        </a:p>
        <a:p>
          <a:pPr algn="ctr"/>
          <a:r>
            <a:rPr lang="es-ES" sz="900" i="1" baseline="0">
              <a:solidFill>
                <a:schemeClr val="tx2"/>
              </a:solidFill>
            </a:rPr>
            <a:t>La información y la orientación que recibí en el proceso de admisión han sido útiles.</a:t>
          </a:r>
        </a:p>
        <a:p>
          <a:pPr algn="ctr"/>
          <a:r>
            <a:rPr lang="es-ES" sz="900" b="1" i="1" baseline="0">
              <a:solidFill>
                <a:schemeClr val="tx2"/>
              </a:solidFill>
            </a:rPr>
            <a:t>Mitjana: 3,2</a:t>
          </a:r>
          <a:endParaRPr lang="es-ES" sz="900" b="1" i="1">
            <a:solidFill>
              <a:schemeClr val="tx2"/>
            </a:solidFill>
          </a:endParaRPr>
        </a:p>
      </xdr:txBody>
    </xdr:sp>
    <xdr:clientData/>
  </xdr:twoCellAnchor>
  <xdr:twoCellAnchor>
    <xdr:from>
      <xdr:col>0</xdr:col>
      <xdr:colOff>466725</xdr:colOff>
      <xdr:row>23</xdr:row>
      <xdr:rowOff>114299</xdr:rowOff>
    </xdr:from>
    <xdr:to>
      <xdr:col>4</xdr:col>
      <xdr:colOff>523875</xdr:colOff>
      <xdr:row>29</xdr:row>
      <xdr:rowOff>85724</xdr:rowOff>
    </xdr:to>
    <xdr:sp macro="" textlink="">
      <xdr:nvSpPr>
        <xdr:cNvPr id="4" name="QuadreDeText 3"/>
        <xdr:cNvSpPr txBox="1"/>
      </xdr:nvSpPr>
      <xdr:spPr>
        <a:xfrm>
          <a:off x="466725" y="4495799"/>
          <a:ext cx="2495550" cy="11144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4.4 La informació i</a:t>
          </a:r>
          <a:r>
            <a:rPr lang="es-ES" sz="900" baseline="0">
              <a:solidFill>
                <a:schemeClr val="tx2"/>
              </a:solidFill>
            </a:rPr>
            <a:t> atenció que rebo de la Unitat d'Assessorament i Suport Laboral a la Recerca és adequada</a:t>
          </a:r>
        </a:p>
        <a:p>
          <a:pPr algn="ctr"/>
          <a:r>
            <a:rPr lang="es-ES" sz="900" b="0" i="1" baseline="0">
              <a:solidFill>
                <a:schemeClr val="tx2"/>
              </a:solidFill>
            </a:rPr>
            <a:t>La información y atención que recibo de la Unitat d'Assessorament i Suport Laboral a la Recerca es adecuada</a:t>
          </a:r>
        </a:p>
        <a:p>
          <a:pPr algn="ctr"/>
          <a:r>
            <a:rPr lang="es-ES" sz="900" b="1" i="1" baseline="0">
              <a:solidFill>
                <a:schemeClr val="tx2"/>
              </a:solidFill>
            </a:rPr>
            <a:t>Mitjana: 2,5</a:t>
          </a:r>
          <a:endParaRPr lang="es-ES" sz="1000" b="1" i="1">
            <a:solidFill>
              <a:schemeClr val="tx2"/>
            </a:solidFill>
          </a:endParaRPr>
        </a:p>
      </xdr:txBody>
    </xdr:sp>
    <xdr:clientData/>
  </xdr:twoCellAnchor>
  <xdr:twoCellAnchor>
    <xdr:from>
      <xdr:col>0</xdr:col>
      <xdr:colOff>457200</xdr:colOff>
      <xdr:row>32</xdr:row>
      <xdr:rowOff>95250</xdr:rowOff>
    </xdr:from>
    <xdr:to>
      <xdr:col>12</xdr:col>
      <xdr:colOff>57150</xdr:colOff>
      <xdr:row>35</xdr:row>
      <xdr:rowOff>85725</xdr:rowOff>
    </xdr:to>
    <xdr:sp macro="" textlink="">
      <xdr:nvSpPr>
        <xdr:cNvPr id="5" name="QuadreDeText 4"/>
        <xdr:cNvSpPr txBox="1"/>
      </xdr:nvSpPr>
      <xdr:spPr>
        <a:xfrm>
          <a:off x="457200" y="6191250"/>
          <a:ext cx="6915150" cy="5619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b"/>
        <a:lstStyle/>
        <a:p>
          <a:pPr algn="l"/>
          <a:r>
            <a:rPr lang="es-ES" sz="900">
              <a:solidFill>
                <a:schemeClr val="tx2"/>
              </a:solidFill>
            </a:rPr>
            <a:t>La mitjana de les valoracions de la pregunta va de </a:t>
          </a:r>
          <a:r>
            <a:rPr lang="es-ES" sz="900" b="1">
              <a:solidFill>
                <a:schemeClr val="tx2"/>
              </a:solidFill>
            </a:rPr>
            <a:t>1 (molt en desacord)</a:t>
          </a:r>
          <a:r>
            <a:rPr lang="es-ES" sz="900">
              <a:solidFill>
                <a:schemeClr val="tx2"/>
              </a:solidFill>
            </a:rPr>
            <a:t> a </a:t>
          </a:r>
          <a:r>
            <a:rPr lang="es-ES" sz="900" b="1">
              <a:solidFill>
                <a:schemeClr val="tx2"/>
              </a:solidFill>
            </a:rPr>
            <a:t>5 (molt d'acord)</a:t>
          </a:r>
          <a:r>
            <a:rPr lang="es-ES" sz="900">
              <a:solidFill>
                <a:schemeClr val="tx2"/>
              </a:solidFill>
            </a:rPr>
            <a:t>. Els percentatges representen el pes de les respostes.</a:t>
          </a:r>
          <a:r>
            <a:rPr lang="es-ES">
              <a:solidFill>
                <a:schemeClr val="tx2"/>
              </a:solidFill>
            </a:rPr>
            <a:t/>
          </a:r>
          <a:br>
            <a:rPr lang="es-ES">
              <a:solidFill>
                <a:schemeClr val="tx2"/>
              </a:solidFill>
            </a:rPr>
          </a:br>
          <a:r>
            <a:rPr lang="es-ES" sz="900" i="1">
              <a:solidFill>
                <a:schemeClr val="tx2"/>
              </a:solidFill>
            </a:rPr>
            <a:t>La media ("mitjana") de las valoraciones de la pregunta va de </a:t>
          </a:r>
          <a:r>
            <a:rPr lang="es-ES" sz="900" b="1" i="1">
              <a:solidFill>
                <a:schemeClr val="tx2"/>
              </a:solidFill>
            </a:rPr>
            <a:t>1 (muy en desacuerdo)</a:t>
          </a:r>
          <a:r>
            <a:rPr lang="es-ES" sz="900" i="1">
              <a:solidFill>
                <a:schemeClr val="tx2"/>
              </a:solidFill>
            </a:rPr>
            <a:t> a </a:t>
          </a:r>
          <a:r>
            <a:rPr lang="es-ES" sz="900" b="1" i="1">
              <a:solidFill>
                <a:schemeClr val="tx2"/>
              </a:solidFill>
            </a:rPr>
            <a:t>5 (muy de acuerdo)</a:t>
          </a:r>
          <a:r>
            <a:rPr lang="es-ES" sz="900" i="1">
              <a:solidFill>
                <a:schemeClr val="tx2"/>
              </a:solidFill>
            </a:rPr>
            <a:t>. Los porcentages representan el peso de las respuestas.</a:t>
          </a:r>
          <a:endParaRPr lang="es-ES" sz="900">
            <a:solidFill>
              <a:schemeClr val="tx2"/>
            </a:solidFill>
          </a:endParaRPr>
        </a:p>
      </xdr:txBody>
    </xdr:sp>
    <xdr:clientData/>
  </xdr:twoCellAnchor>
  <xdr:twoCellAnchor>
    <xdr:from>
      <xdr:col>0</xdr:col>
      <xdr:colOff>409575</xdr:colOff>
      <xdr:row>38</xdr:row>
      <xdr:rowOff>9525</xdr:rowOff>
    </xdr:from>
    <xdr:to>
      <xdr:col>12</xdr:col>
      <xdr:colOff>352425</xdr:colOff>
      <xdr:row>63</xdr:row>
      <xdr:rowOff>104775</xdr:rowOff>
    </xdr:to>
    <xdr:graphicFrame macro="">
      <xdr:nvGraphicFramePr>
        <xdr:cNvPr id="6" name="Gràfic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495300</xdr:colOff>
      <xdr:row>41</xdr:row>
      <xdr:rowOff>95250</xdr:rowOff>
    </xdr:from>
    <xdr:to>
      <xdr:col>5</xdr:col>
      <xdr:colOff>0</xdr:colOff>
      <xdr:row>45</xdr:row>
      <xdr:rowOff>66675</xdr:rowOff>
    </xdr:to>
    <xdr:sp macro="" textlink="">
      <xdr:nvSpPr>
        <xdr:cNvPr id="7" name="QuadreDeText 6"/>
        <xdr:cNvSpPr txBox="1"/>
      </xdr:nvSpPr>
      <xdr:spPr>
        <a:xfrm>
          <a:off x="495300" y="7905750"/>
          <a:ext cx="2552700" cy="7334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4.1 La informació i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la orientació que vaig rebre en el procés d'admissió han estat útils</a:t>
          </a:r>
          <a:endParaRPr lang="es-ES" sz="900">
            <a:solidFill>
              <a:schemeClr val="tx2"/>
            </a:solidFill>
          </a:endParaRPr>
        </a:p>
        <a:p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La información y la orientación que recibí en el proceso de admisión han sido útiles.</a:t>
          </a:r>
          <a:endParaRPr lang="es-ES" sz="900">
            <a:solidFill>
              <a:schemeClr val="tx2"/>
            </a:solidFill>
          </a:endParaRPr>
        </a:p>
      </xdr:txBody>
    </xdr:sp>
    <xdr:clientData/>
  </xdr:twoCellAnchor>
  <xdr:twoCellAnchor>
    <xdr:from>
      <xdr:col>0</xdr:col>
      <xdr:colOff>495300</xdr:colOff>
      <xdr:row>50</xdr:row>
      <xdr:rowOff>190499</xdr:rowOff>
    </xdr:from>
    <xdr:to>
      <xdr:col>5</xdr:col>
      <xdr:colOff>76200</xdr:colOff>
      <xdr:row>56</xdr:row>
      <xdr:rowOff>9525</xdr:rowOff>
    </xdr:to>
    <xdr:sp macro="" textlink="">
      <xdr:nvSpPr>
        <xdr:cNvPr id="8" name="QuadreDeText 7"/>
        <xdr:cNvSpPr txBox="1"/>
      </xdr:nvSpPr>
      <xdr:spPr>
        <a:xfrm>
          <a:off x="495300" y="9715499"/>
          <a:ext cx="2628900" cy="96202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4.3 La informació i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atenció que rebo del serveis tècnics i administratius a l'Oficina de Doctorat (Serveis Generals) és adequada</a:t>
          </a:r>
          <a:endParaRPr lang="es-ES" sz="900">
            <a:solidFill>
              <a:schemeClr val="tx2"/>
            </a:solidFill>
          </a:endParaRPr>
        </a:p>
        <a:p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La información y atención que recibo de los servicios técnicos i administrativos en la Oficina de Doctorado (Servicios Generales) es adecuada.</a:t>
          </a:r>
          <a:endParaRPr lang="es-ES" sz="900">
            <a:solidFill>
              <a:schemeClr val="tx2"/>
            </a:solidFill>
          </a:endParaRPr>
        </a:p>
        <a:p>
          <a:endParaRPr lang="es-ES" sz="1100"/>
        </a:p>
      </xdr:txBody>
    </xdr:sp>
    <xdr:clientData/>
  </xdr:twoCellAnchor>
</xdr:wsDr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0.01754</cdr:x>
      <cdr:y>0.27713</cdr:y>
    </cdr:from>
    <cdr:to>
      <cdr:x>0.35897</cdr:x>
      <cdr:y>0.44282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123826" y="1800224"/>
          <a:ext cx="2409825" cy="107632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4.2 La informació i atenció que rebo per part dels serveis administratius al Departament,</a:t>
          </a:r>
          <a:r>
            <a:rPr lang="es-ES" sz="900" baseline="0">
              <a:solidFill>
                <a:schemeClr val="tx2"/>
              </a:solidFill>
            </a:rPr>
            <a:t> Institut o Centre és adequada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La información y atención que recibo por parte de los servicios administrativos en el Departamento, Instituto o Centro es adecuada.</a:t>
          </a:r>
        </a:p>
        <a:p xmlns:a="http://schemas.openxmlformats.org/drawingml/2006/main">
          <a:pPr algn="ctr"/>
          <a:r>
            <a:rPr lang="es-ES" sz="900" b="1" i="1" baseline="0">
              <a:solidFill>
                <a:schemeClr val="tx2"/>
              </a:solidFill>
            </a:rPr>
            <a:t>Mitjana: 3,3</a:t>
          </a:r>
          <a:endParaRPr lang="es-ES" sz="900" b="1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0.01485</cdr:x>
      <cdr:y>0.45308</cdr:y>
    </cdr:from>
    <cdr:to>
      <cdr:x>0.35763</cdr:x>
      <cdr:y>0.6393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104808" y="2943225"/>
          <a:ext cx="2419350" cy="120968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4.3 La informació i</a:t>
          </a:r>
          <a:r>
            <a:rPr lang="es-ES" sz="900" baseline="0">
              <a:solidFill>
                <a:schemeClr val="tx2"/>
              </a:solidFill>
            </a:rPr>
            <a:t> atenció que rebo del serveis tècnics i administratius a l'Oficina de Doctorat (Serveis Generals) és adequada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La información y atención que recibo de los servicios técnicos i administrativos en la Oficina de Doctorado (Servicios Generales) es adecuada.</a:t>
          </a:r>
        </a:p>
        <a:p xmlns:a="http://schemas.openxmlformats.org/drawingml/2006/main">
          <a:pPr algn="ctr"/>
          <a:r>
            <a:rPr lang="es-ES" sz="900" b="1" i="1" baseline="0">
              <a:solidFill>
                <a:schemeClr val="tx2"/>
              </a:solidFill>
            </a:rPr>
            <a:t>Mitjana: 3,3</a:t>
          </a:r>
          <a:endParaRPr lang="es-ES" sz="900" b="1" i="1">
            <a:solidFill>
              <a:schemeClr val="tx2"/>
            </a:solidFill>
          </a:endParaRPr>
        </a:p>
      </cdr:txBody>
    </cdr:sp>
  </cdr:relSizeAnchor>
</c:userShapes>
</file>

<file path=xl/drawings/drawing13.xml><?xml version="1.0" encoding="utf-8"?>
<c:userShapes xmlns:c="http://schemas.openxmlformats.org/drawingml/2006/chart">
  <cdr:relSizeAnchor xmlns:cdr="http://schemas.openxmlformats.org/drawingml/2006/chartDrawing">
    <cdr:from>
      <cdr:x>0.01342</cdr:x>
      <cdr:y>0.28998</cdr:y>
    </cdr:from>
    <cdr:to>
      <cdr:x>0.37139</cdr:x>
      <cdr:y>0.50588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97437" y="1408636"/>
          <a:ext cx="2598138" cy="104881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4.2 La informació i atenció que rebo per part dels serveis administratius al Departament,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Institut o Centre és adequada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La información y atención que recibo por parte de los servicios administrativos en el Departamento, Instituto o Centro es adecuada.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endParaRPr lang="es-ES" sz="1100"/>
        </a:p>
      </cdr:txBody>
    </cdr:sp>
  </cdr:relSizeAnchor>
  <cdr:relSizeAnchor xmlns:cdr="http://schemas.openxmlformats.org/drawingml/2006/chartDrawing">
    <cdr:from>
      <cdr:x>0.00656</cdr:x>
      <cdr:y>0.69845</cdr:y>
    </cdr:from>
    <cdr:to>
      <cdr:x>0.37927</cdr:x>
      <cdr:y>0.90319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47613" y="3392895"/>
          <a:ext cx="2705112" cy="99457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4.4 La informació i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atenció que rebo de la Unitat d'Assessorament i Suport Laboral a la Recerca és adequada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pPr algn="ctr" fontAlgn="base"/>
          <a:r>
            <a:rPr lang="es-ES" sz="900" b="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La información y atención que recibo de la Unitat d'Assessorament i Suport Laboral a la Recerca es adecuada</a:t>
          </a:r>
        </a:p>
      </cdr:txBody>
    </cdr:sp>
  </cdr:relSizeAnchor>
  <cdr:relSizeAnchor xmlns:cdr="http://schemas.openxmlformats.org/drawingml/2006/chartDrawing">
    <cdr:from>
      <cdr:x>0.01003</cdr:x>
      <cdr:y>0.89608</cdr:y>
    </cdr:from>
    <cdr:to>
      <cdr:x>0.99248</cdr:x>
      <cdr:y>0.99804</cdr:y>
    </cdr:to>
    <cdr:sp macro="" textlink="">
      <cdr:nvSpPr>
        <cdr:cNvPr id="4" name="QuadreDeText 3"/>
        <cdr:cNvSpPr txBox="1"/>
      </cdr:nvSpPr>
      <cdr:spPr>
        <a:xfrm xmlns:a="http://schemas.openxmlformats.org/drawingml/2006/main">
          <a:off x="76200" y="4352925"/>
          <a:ext cx="7467600" cy="4953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b"/>
        <a:lstStyle xmlns:a="http://schemas.openxmlformats.org/drawingml/2006/main"/>
        <a:p xmlns:a="http://schemas.openxmlformats.org/drawingml/2006/main"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La mitjana de les valoracions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de la pregunta va de 1 (molt en desacord) a 5 (molt d'acord)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La media ("mitjana") de las valoraciones de la pregunta va de 1 (muy en desacuerdo) a 5 (muy de acuerdo).</a:t>
          </a:r>
          <a:endParaRPr lang="es-ES" sz="1200" i="1">
            <a:solidFill>
              <a:schemeClr val="tx2"/>
            </a:solidFill>
            <a:latin typeface="+mn-lt"/>
            <a:ea typeface="+mn-ea"/>
            <a:cs typeface="+mn-cs"/>
          </a:endParaRPr>
        </a:p>
      </cdr:txBody>
    </cdr:sp>
  </cdr:relSizeAnchor>
</c:userShapes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11</xdr:row>
      <xdr:rowOff>171449</xdr:rowOff>
    </xdr:from>
    <xdr:to>
      <xdr:col>5</xdr:col>
      <xdr:colOff>542925</xdr:colOff>
      <xdr:row>38</xdr:row>
      <xdr:rowOff>161924</xdr:rowOff>
    </xdr:to>
    <xdr:graphicFrame macro="">
      <xdr:nvGraphicFramePr>
        <xdr:cNvPr id="2" name="Gràfic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85724</xdr:colOff>
      <xdr:row>15</xdr:row>
      <xdr:rowOff>133350</xdr:rowOff>
    </xdr:from>
    <xdr:to>
      <xdr:col>2</xdr:col>
      <xdr:colOff>1228725</xdr:colOff>
      <xdr:row>21</xdr:row>
      <xdr:rowOff>0</xdr:rowOff>
    </xdr:to>
    <xdr:sp macro="" textlink="">
      <xdr:nvSpPr>
        <xdr:cNvPr id="3" name="QuadreDeText 2"/>
        <xdr:cNvSpPr txBox="1"/>
      </xdr:nvSpPr>
      <xdr:spPr>
        <a:xfrm>
          <a:off x="695324" y="4124325"/>
          <a:ext cx="2695576" cy="10096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5.2 Els</a:t>
          </a:r>
          <a:r>
            <a:rPr lang="es-ES" sz="900" baseline="0">
              <a:solidFill>
                <a:schemeClr val="tx2"/>
              </a:solidFill>
            </a:rPr>
            <a:t> recursos (mobiliari, equips de laboratori, material, etc.) que tinc al meu abast són els adequats</a:t>
          </a:r>
        </a:p>
        <a:p>
          <a:pPr algn="ctr"/>
          <a:r>
            <a:rPr lang="es-ES" sz="900" i="1" baseline="0">
              <a:solidFill>
                <a:schemeClr val="tx2"/>
              </a:solidFill>
            </a:rPr>
            <a:t>Los recursos (moviliario, equipos de laboratorio, material, etc.) que tengo a mi disposición son los adecuados</a:t>
          </a:r>
          <a:endParaRPr lang="es-ES" sz="1100" i="1" baseline="0">
            <a:solidFill>
              <a:schemeClr val="tx2"/>
            </a:solidFill>
          </a:endParaRPr>
        </a:p>
        <a:p>
          <a:pPr algn="ctr"/>
          <a:r>
            <a:rPr lang="es-ES" sz="900" b="1" i="1" baseline="0">
              <a:solidFill>
                <a:schemeClr val="tx2"/>
              </a:solidFill>
            </a:rPr>
            <a:t>Mitjana: 3</a:t>
          </a:r>
          <a:endParaRPr lang="es-ES" sz="900" b="1" i="1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133350</xdr:colOff>
      <xdr:row>21</xdr:row>
      <xdr:rowOff>180974</xdr:rowOff>
    </xdr:from>
    <xdr:to>
      <xdr:col>2</xdr:col>
      <xdr:colOff>1323975</xdr:colOff>
      <xdr:row>26</xdr:row>
      <xdr:rowOff>9525</xdr:rowOff>
    </xdr:to>
    <xdr:sp macro="" textlink="">
      <xdr:nvSpPr>
        <xdr:cNvPr id="4" name="QuadreDeText 3"/>
        <xdr:cNvSpPr txBox="1"/>
      </xdr:nvSpPr>
      <xdr:spPr>
        <a:xfrm>
          <a:off x="742950" y="5314949"/>
          <a:ext cx="2743200" cy="781051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5.3</a:t>
          </a:r>
          <a:r>
            <a:rPr lang="es-ES" sz="900" baseline="0">
              <a:solidFill>
                <a:schemeClr val="tx2"/>
              </a:solidFill>
            </a:rPr>
            <a:t> Els espais que tinc al meu abast són els apropiats</a:t>
          </a:r>
        </a:p>
        <a:p>
          <a:pPr algn="ctr"/>
          <a:r>
            <a:rPr lang="es-ES" sz="900" i="1" baseline="0">
              <a:solidFill>
                <a:schemeClr val="tx2"/>
              </a:solidFill>
            </a:rPr>
            <a:t>Los espacios que tengo a mi disposición son los adecuados.</a:t>
          </a:r>
        </a:p>
        <a:p>
          <a:pPr algn="ctr"/>
          <a:r>
            <a:rPr lang="es-ES" sz="900" b="1" i="1" baseline="0">
              <a:solidFill>
                <a:schemeClr val="tx2"/>
              </a:solidFill>
            </a:rPr>
            <a:t>Mitjana: 3,2</a:t>
          </a:r>
          <a:endParaRPr lang="es-ES" sz="900" b="1" i="1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47624</xdr:colOff>
      <xdr:row>40</xdr:row>
      <xdr:rowOff>114300</xdr:rowOff>
    </xdr:from>
    <xdr:to>
      <xdr:col>5</xdr:col>
      <xdr:colOff>514350</xdr:colOff>
      <xdr:row>62</xdr:row>
      <xdr:rowOff>133350</xdr:rowOff>
    </xdr:to>
    <xdr:graphicFrame macro="">
      <xdr:nvGraphicFramePr>
        <xdr:cNvPr id="5" name="Gràfic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76200</xdr:colOff>
      <xdr:row>43</xdr:row>
      <xdr:rowOff>161925</xdr:rowOff>
    </xdr:from>
    <xdr:to>
      <xdr:col>2</xdr:col>
      <xdr:colOff>1228725</xdr:colOff>
      <xdr:row>48</xdr:row>
      <xdr:rowOff>95250</xdr:rowOff>
    </xdr:to>
    <xdr:sp macro="" textlink="">
      <xdr:nvSpPr>
        <xdr:cNvPr id="6" name="QuadreDeText 5"/>
        <xdr:cNvSpPr txBox="1"/>
      </xdr:nvSpPr>
      <xdr:spPr>
        <a:xfrm>
          <a:off x="685800" y="9486900"/>
          <a:ext cx="2705100" cy="8858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5.2 Els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recursos (mobiliari, equips de laboratori, material, etc.) que tinc al meu abast són els adequats</a:t>
          </a:r>
          <a:endParaRPr lang="es-ES" sz="900">
            <a:solidFill>
              <a:schemeClr val="tx2"/>
            </a:solidFill>
          </a:endParaRPr>
        </a:p>
        <a:p>
          <a:pPr algn="ctr" fontAlgn="base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Los recursos (moviliario, equipos de laboratorio, material, etc.) que tengo a mi disposición son los adecuados</a:t>
          </a:r>
        </a:p>
      </xdr:txBody>
    </xdr:sp>
    <xdr:clientData/>
  </xdr:twoCellAnchor>
  <xdr:twoCellAnchor>
    <xdr:from>
      <xdr:col>1</xdr:col>
      <xdr:colOff>95250</xdr:colOff>
      <xdr:row>49</xdr:row>
      <xdr:rowOff>123825</xdr:rowOff>
    </xdr:from>
    <xdr:to>
      <xdr:col>2</xdr:col>
      <xdr:colOff>1266825</xdr:colOff>
      <xdr:row>53</xdr:row>
      <xdr:rowOff>66675</xdr:rowOff>
    </xdr:to>
    <xdr:sp macro="" textlink="">
      <xdr:nvSpPr>
        <xdr:cNvPr id="7" name="QuadreDeText 6"/>
        <xdr:cNvSpPr txBox="1"/>
      </xdr:nvSpPr>
      <xdr:spPr>
        <a:xfrm>
          <a:off x="704850" y="10591800"/>
          <a:ext cx="2724150" cy="7048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5.3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Els espais que tinc al meu abast són els apropiats</a:t>
          </a:r>
          <a:endParaRPr lang="es-ES" sz="900">
            <a:solidFill>
              <a:schemeClr val="tx2"/>
            </a:solidFill>
          </a:endParaRPr>
        </a:p>
        <a:p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Los espacios que tengo a mi disposición son los adecuados.</a:t>
          </a:r>
          <a:endParaRPr lang="es-ES" sz="900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123824</xdr:colOff>
      <xdr:row>54</xdr:row>
      <xdr:rowOff>47625</xdr:rowOff>
    </xdr:from>
    <xdr:to>
      <xdr:col>2</xdr:col>
      <xdr:colOff>1285874</xdr:colOff>
      <xdr:row>59</xdr:row>
      <xdr:rowOff>28575</xdr:rowOff>
    </xdr:to>
    <xdr:sp macro="" textlink="">
      <xdr:nvSpPr>
        <xdr:cNvPr id="8" name="QuadreDeText 7"/>
        <xdr:cNvSpPr txBox="1"/>
      </xdr:nvSpPr>
      <xdr:spPr>
        <a:xfrm>
          <a:off x="733424" y="11468100"/>
          <a:ext cx="2714625" cy="9334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5.4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El suport que he obtingut a les biblioteques de la UPC en la cerca i l'obtenció de documentació és l'òptim</a:t>
          </a:r>
          <a:endParaRPr lang="es-ES" sz="900">
            <a:solidFill>
              <a:schemeClr val="tx2"/>
            </a:solidFill>
          </a:endParaRPr>
        </a:p>
        <a:p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El apoyo obtenido de las bibliotecas de la UPC en la localización y la obtención de documentación es óptimo</a:t>
          </a:r>
          <a:endParaRPr lang="es-ES" sz="900">
            <a:solidFill>
              <a:schemeClr val="tx2"/>
            </a:solidFill>
          </a:endParaRPr>
        </a:p>
      </xdr:txBody>
    </xdr:sp>
    <xdr:clientData/>
  </xdr:twoCellAnchor>
</xdr:wsDr>
</file>

<file path=xl/drawings/drawing15.xml><?xml version="1.0" encoding="utf-8"?>
<c:userShapes xmlns:c="http://schemas.openxmlformats.org/drawingml/2006/chart">
  <cdr:relSizeAnchor xmlns:cdr="http://schemas.openxmlformats.org/drawingml/2006/chartDrawing">
    <cdr:from>
      <cdr:x>0.01222</cdr:x>
      <cdr:y>0.57328</cdr:y>
    </cdr:from>
    <cdr:to>
      <cdr:x>0.42382</cdr:x>
      <cdr:y>0.74397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84038" y="2943226"/>
          <a:ext cx="2830594" cy="87632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5.4</a:t>
          </a:r>
          <a:r>
            <a:rPr lang="es-ES" sz="900" baseline="0">
              <a:solidFill>
                <a:schemeClr val="tx2"/>
              </a:solidFill>
            </a:rPr>
            <a:t> El suport que he obtingut a les biblioteques de la UPC en la cerca i l'obtenció de documentació és l'òptim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El apoyo obtenido de las bibliotecas de la UPC en la localización y la obtención de documentación es óptimo</a:t>
          </a:r>
        </a:p>
        <a:p xmlns:a="http://schemas.openxmlformats.org/drawingml/2006/main">
          <a:pPr algn="ctr"/>
          <a:r>
            <a:rPr lang="es-ES" sz="900" b="1" i="1" baseline="0">
              <a:solidFill>
                <a:schemeClr val="tx2"/>
              </a:solidFill>
            </a:rPr>
            <a:t>Mitjana: 4</a:t>
          </a:r>
          <a:endParaRPr lang="es-ES" sz="900" b="1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0.00675</cdr:x>
      <cdr:y>0.85714</cdr:y>
    </cdr:from>
    <cdr:to>
      <cdr:x>0.9919</cdr:x>
      <cdr:y>0.98887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46420" y="4400551"/>
          <a:ext cx="6774926" cy="67628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b"/>
        <a:lstStyle xmlns:a="http://schemas.openxmlformats.org/drawingml/2006/main"/>
        <a:p xmlns:a="http://schemas.openxmlformats.org/drawingml/2006/main">
          <a:r>
            <a:rPr lang="es-ES" sz="900">
              <a:solidFill>
                <a:schemeClr val="tx2"/>
              </a:solidFill>
            </a:rPr>
            <a:t>La mitjana de les valoracions de la pregunta va de </a:t>
          </a:r>
          <a:r>
            <a:rPr lang="es-ES" sz="900" b="1">
              <a:solidFill>
                <a:schemeClr val="tx2"/>
              </a:solidFill>
            </a:rPr>
            <a:t>1 (molt en desacord)</a:t>
          </a:r>
          <a:r>
            <a:rPr lang="es-ES" sz="900">
              <a:solidFill>
                <a:schemeClr val="tx2"/>
              </a:solidFill>
            </a:rPr>
            <a:t> a </a:t>
          </a:r>
          <a:r>
            <a:rPr lang="es-ES" sz="900" b="1">
              <a:solidFill>
                <a:schemeClr val="tx2"/>
              </a:solidFill>
            </a:rPr>
            <a:t>5 (molt d'acord)</a:t>
          </a:r>
          <a:r>
            <a:rPr lang="es-ES" sz="900">
              <a:solidFill>
                <a:schemeClr val="tx2"/>
              </a:solidFill>
            </a:rPr>
            <a:t>. Els percentatges representen el pes de les respostes.</a:t>
          </a:r>
          <a:r>
            <a:rPr lang="es-ES">
              <a:solidFill>
                <a:schemeClr val="tx2"/>
              </a:solidFill>
            </a:rPr>
            <a:t/>
          </a:r>
          <a:br>
            <a:rPr lang="es-ES">
              <a:solidFill>
                <a:schemeClr val="tx2"/>
              </a:solidFill>
            </a:rPr>
          </a:br>
          <a:r>
            <a:rPr lang="es-ES" sz="900" i="1">
              <a:solidFill>
                <a:schemeClr val="tx2"/>
              </a:solidFill>
            </a:rPr>
            <a:t>La media ("mitjana") de las valoraciones de la pregunta va de </a:t>
          </a:r>
          <a:r>
            <a:rPr lang="es-ES" sz="900" b="1" i="1">
              <a:solidFill>
                <a:schemeClr val="tx2"/>
              </a:solidFill>
            </a:rPr>
            <a:t>1 (muy en desacuerdo)</a:t>
          </a:r>
          <a:r>
            <a:rPr lang="es-ES" sz="900" i="1">
              <a:solidFill>
                <a:schemeClr val="tx2"/>
              </a:solidFill>
            </a:rPr>
            <a:t> a </a:t>
          </a:r>
          <a:r>
            <a:rPr lang="es-ES" sz="900" b="1" i="1">
              <a:solidFill>
                <a:schemeClr val="tx2"/>
              </a:solidFill>
            </a:rPr>
            <a:t>5 (muy de acuerdo)</a:t>
          </a:r>
          <a:r>
            <a:rPr lang="es-ES" sz="900" i="1">
              <a:solidFill>
                <a:schemeClr val="tx2"/>
              </a:solidFill>
            </a:rPr>
            <a:t>. Los porcentages representan el peso de las respuestas.</a:t>
          </a:r>
          <a:endParaRPr lang="es-ES" sz="1100">
            <a:solidFill>
              <a:schemeClr val="tx2"/>
            </a:solidFill>
          </a:endParaRPr>
        </a:p>
      </cdr:txBody>
    </cdr:sp>
  </cdr:relSizeAnchor>
</c:userShapes>
</file>

<file path=xl/drawings/drawing16.xml><?xml version="1.0" encoding="utf-8"?>
<c:userShapes xmlns:c="http://schemas.openxmlformats.org/drawingml/2006/chart">
  <cdr:relSizeAnchor xmlns:cdr="http://schemas.openxmlformats.org/drawingml/2006/chartDrawing">
    <cdr:from>
      <cdr:x>0.00833</cdr:x>
      <cdr:y>0.85973</cdr:y>
    </cdr:from>
    <cdr:to>
      <cdr:x>0.99028</cdr:x>
      <cdr:y>0.99095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57150" y="3619500"/>
          <a:ext cx="6734175" cy="5524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b"/>
        <a:lstStyle xmlns:a="http://schemas.openxmlformats.org/drawingml/2006/main"/>
        <a:p xmlns:a="http://schemas.openxmlformats.org/drawingml/2006/main">
          <a:pPr algn="l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La mitjana de les valoracions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de la pregunta va de 1 (molt en desacord) a 5 (molt d'acord)</a:t>
          </a:r>
          <a:endParaRPr lang="es-ES" sz="900">
            <a:solidFill>
              <a:schemeClr val="tx2"/>
            </a:solidFill>
            <a:latin typeface="+mn-lt"/>
            <a:ea typeface="+mn-ea"/>
            <a:cs typeface="+mn-cs"/>
          </a:endParaRPr>
        </a:p>
        <a:p xmlns:a="http://schemas.openxmlformats.org/drawingml/2006/main">
          <a:pPr algn="l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La media ("mitjana") de las valoraciones de la pregunta va de 1 (muy en desacuerdo) a 5 (muy de acuerdo).</a:t>
          </a:r>
          <a:endParaRPr lang="es-ES" sz="900" i="1">
            <a:solidFill>
              <a:schemeClr val="tx2"/>
            </a:solidFill>
            <a:latin typeface="+mn-lt"/>
            <a:ea typeface="+mn-ea"/>
            <a:cs typeface="+mn-cs"/>
          </a:endParaRPr>
        </a:p>
      </cdr:txBody>
    </cdr:sp>
  </cdr:relSizeAnchor>
</c:userShapes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390523</xdr:colOff>
      <xdr:row>1</xdr:row>
      <xdr:rowOff>57152</xdr:rowOff>
    </xdr:from>
    <xdr:to>
      <xdr:col>11</xdr:col>
      <xdr:colOff>523874</xdr:colOff>
      <xdr:row>17</xdr:row>
      <xdr:rowOff>38100</xdr:rowOff>
    </xdr:to>
    <xdr:graphicFrame macro="">
      <xdr:nvGraphicFramePr>
        <xdr:cNvPr id="2" name="Gràfic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390525</xdr:colOff>
      <xdr:row>18</xdr:row>
      <xdr:rowOff>104774</xdr:rowOff>
    </xdr:from>
    <xdr:to>
      <xdr:col>11</xdr:col>
      <xdr:colOff>542925</xdr:colOff>
      <xdr:row>29</xdr:row>
      <xdr:rowOff>180975</xdr:rowOff>
    </xdr:to>
    <xdr:graphicFrame macro="">
      <xdr:nvGraphicFramePr>
        <xdr:cNvPr id="5" name="Gràfic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8.xml><?xml version="1.0" encoding="utf-8"?>
<c:userShapes xmlns:c="http://schemas.openxmlformats.org/drawingml/2006/chart">
  <cdr:relSizeAnchor xmlns:cdr="http://schemas.openxmlformats.org/drawingml/2006/chartDrawing">
    <cdr:from>
      <cdr:x>0.02432</cdr:x>
      <cdr:y>0.21399</cdr:y>
    </cdr:from>
    <cdr:to>
      <cdr:x>0.39342</cdr:x>
      <cdr:y>0.5283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166323" y="648169"/>
          <a:ext cx="2524257" cy="95203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6.1 La valoració</a:t>
          </a:r>
          <a:r>
            <a:rPr lang="es-ES" sz="900" baseline="0">
              <a:solidFill>
                <a:schemeClr val="tx2"/>
              </a:solidFill>
            </a:rPr>
            <a:t> global que faig del programa de doctorat és positiva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La valoración global que otorgo al programa de doctorado es positiva</a:t>
          </a:r>
        </a:p>
        <a:p xmlns:a="http://schemas.openxmlformats.org/drawingml/2006/main">
          <a:pPr algn="ctr"/>
          <a:r>
            <a:rPr lang="es-ES" sz="900" b="1" i="1" baseline="0">
              <a:solidFill>
                <a:schemeClr val="tx2"/>
              </a:solidFill>
            </a:rPr>
            <a:t>Mitjana: 3,7</a:t>
          </a:r>
          <a:endParaRPr lang="es-ES" sz="900" b="1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0.00282</cdr:x>
      <cdr:y>0.77161</cdr:y>
    </cdr:from>
    <cdr:to>
      <cdr:x>0.98422</cdr:x>
      <cdr:y>0.99371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19305" y="2337179"/>
          <a:ext cx="6711746" cy="67271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La mitjana de les valoracions de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la pregunta va de </a:t>
          </a:r>
          <a:r>
            <a:rPr lang="es-ES" sz="900" b="1" baseline="0">
              <a:solidFill>
                <a:schemeClr val="tx2"/>
              </a:solidFill>
              <a:latin typeface="+mn-lt"/>
              <a:ea typeface="+mn-ea"/>
              <a:cs typeface="+mn-cs"/>
            </a:rPr>
            <a:t>1 (molt en desacord) </a:t>
          </a:r>
          <a:r>
            <a:rPr lang="es-ES" sz="900" b="0" baseline="0">
              <a:solidFill>
                <a:schemeClr val="tx2"/>
              </a:solidFill>
              <a:latin typeface="+mn-lt"/>
              <a:ea typeface="+mn-ea"/>
              <a:cs typeface="+mn-cs"/>
            </a:rPr>
            <a:t>a </a:t>
          </a:r>
          <a:r>
            <a:rPr lang="es-ES" sz="900" b="1" baseline="0">
              <a:solidFill>
                <a:schemeClr val="tx2"/>
              </a:solidFill>
              <a:latin typeface="+mn-lt"/>
              <a:ea typeface="+mn-ea"/>
              <a:cs typeface="+mn-cs"/>
            </a:rPr>
            <a:t>5 (molt d'acord)</a:t>
          </a:r>
          <a:r>
            <a:rPr lang="es-ES" sz="900" b="0" baseline="0">
              <a:solidFill>
                <a:schemeClr val="tx2"/>
              </a:solidFill>
              <a:latin typeface="+mn-lt"/>
              <a:ea typeface="+mn-ea"/>
              <a:cs typeface="+mn-cs"/>
            </a:rPr>
            <a:t>. Els percentatges representen el pes de les respostes.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r>
            <a:rPr lang="es-ES" sz="900" b="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La media ("mitjana") de las valoraciones de la pregunta va de </a:t>
          </a:r>
          <a:r>
            <a:rPr lang="es-ES" sz="900" b="1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1 (muy en desacuerdo) </a:t>
          </a:r>
          <a:r>
            <a:rPr lang="es-ES" sz="900" b="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a </a:t>
          </a:r>
          <a:r>
            <a:rPr lang="es-ES" sz="900" b="1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5 (muy de acuerdo)</a:t>
          </a:r>
          <a:r>
            <a:rPr lang="es-ES" sz="900" b="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. Los porcentages representan el peso de las respuestas.</a:t>
          </a:r>
          <a:endParaRPr lang="es-ES" sz="900" i="1">
            <a:solidFill>
              <a:schemeClr val="tx2"/>
            </a:solidFill>
            <a:latin typeface="+mn-lt"/>
            <a:ea typeface="+mn-ea"/>
            <a:cs typeface="+mn-cs"/>
          </a:endParaRPr>
        </a:p>
      </cdr:txBody>
    </cdr:sp>
  </cdr:relSizeAnchor>
</c:userShapes>
</file>

<file path=xl/drawings/drawing19.xml><?xml version="1.0" encoding="utf-8"?>
<c:userShapes xmlns:c="http://schemas.openxmlformats.org/drawingml/2006/chart">
  <cdr:relSizeAnchor xmlns:cdr="http://schemas.openxmlformats.org/drawingml/2006/chartDrawing">
    <cdr:from>
      <cdr:x>0.00278</cdr:x>
      <cdr:y>0.32563</cdr:y>
    </cdr:from>
    <cdr:to>
      <cdr:x>0.31944</cdr:x>
      <cdr:y>0.64926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19050" y="707176"/>
          <a:ext cx="2171700" cy="70281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6.1 La valoració</a:t>
          </a:r>
          <a:r>
            <a:rPr lang="es-ES" sz="900" baseline="0">
              <a:solidFill>
                <a:schemeClr val="tx2"/>
              </a:solidFill>
            </a:rPr>
            <a:t> que faig del programa de doctorat és positiva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La valoración que hago del programa de doctorado es positiva</a:t>
          </a:r>
        </a:p>
      </cdr:txBody>
    </cdr:sp>
  </cdr:relSizeAnchor>
  <cdr:relSizeAnchor xmlns:cdr="http://schemas.openxmlformats.org/drawingml/2006/chartDrawing">
    <cdr:from>
      <cdr:x>0.00417</cdr:x>
      <cdr:y>0.81745</cdr:y>
    </cdr:from>
    <cdr:to>
      <cdr:x>0.79444</cdr:x>
      <cdr:y>0.99152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28575" y="1775249"/>
          <a:ext cx="5419725" cy="37803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La mitjana de les valoracions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de la pregunta va de 1 (molt en desacord) a 5 (molt d'acord)</a:t>
          </a:r>
          <a:endParaRPr lang="es-ES" sz="900">
            <a:solidFill>
              <a:schemeClr val="tx2"/>
            </a:solidFill>
            <a:latin typeface="+mn-lt"/>
            <a:ea typeface="+mn-ea"/>
            <a:cs typeface="+mn-cs"/>
          </a:endParaRPr>
        </a:p>
        <a:p xmlns:a="http://schemas.openxmlformats.org/drawingml/2006/main"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La media ("mitjana") de las valoraciones de la pregunta va de 1 (muy en desacuerdo) a 5 (muy de acuerdo).</a:t>
          </a:r>
          <a:endParaRPr lang="es-ES" sz="900" i="1">
            <a:solidFill>
              <a:schemeClr val="tx2"/>
            </a:solidFill>
            <a:latin typeface="+mn-lt"/>
            <a:ea typeface="+mn-ea"/>
            <a:cs typeface="+mn-cs"/>
          </a:endParaRPr>
        </a:p>
      </cdr:txBody>
    </cdr:sp>
  </cdr:relSizeAnchor>
</c:userShapes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0.05452</cdr:x>
      <cdr:y>0.81313</cdr:y>
    </cdr:from>
    <cdr:to>
      <cdr:x>0.97975</cdr:x>
      <cdr:y>1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333376" y="3067050"/>
          <a:ext cx="5657850" cy="7048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s-ES" sz="1100"/>
        </a:p>
      </cdr:txBody>
    </cdr:sp>
  </cdr:relSizeAnchor>
  <cdr:relSizeAnchor xmlns:cdr="http://schemas.openxmlformats.org/drawingml/2006/chartDrawing">
    <cdr:from>
      <cdr:x>0.03894</cdr:x>
      <cdr:y>0.80303</cdr:y>
    </cdr:from>
    <cdr:to>
      <cdr:x>0.97352</cdr:x>
      <cdr:y>0.93939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238126" y="3028950"/>
          <a:ext cx="5715000" cy="5143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s-ES" sz="1100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</cdr:x>
      <cdr:y>0.82663</cdr:y>
    </cdr:from>
    <cdr:to>
      <cdr:x>0.98131</cdr:x>
      <cdr:y>0.99756</cdr:y>
    </cdr:to>
    <cdr:sp macro="" textlink="">
      <cdr:nvSpPr>
        <cdr:cNvPr id="4" name="QuadreDeText 3"/>
        <cdr:cNvSpPr txBox="1"/>
      </cdr:nvSpPr>
      <cdr:spPr>
        <a:xfrm xmlns:a="http://schemas.openxmlformats.org/drawingml/2006/main">
          <a:off x="0" y="3228197"/>
          <a:ext cx="6000761" cy="66752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 anchor="t"/>
        <a:lstStyle xmlns:a="http://schemas.openxmlformats.org/drawingml/2006/main"/>
        <a:p xmlns:a="http://schemas.openxmlformats.org/drawingml/2006/main">
          <a:r>
            <a:rPr lang="es-ES" sz="900">
              <a:solidFill>
                <a:schemeClr val="tx2">
                  <a:lumMod val="75000"/>
                </a:schemeClr>
              </a:solidFill>
            </a:rPr>
            <a:t>La mitjana de les valoracions de la pregunta va de </a:t>
          </a:r>
          <a:r>
            <a:rPr lang="es-ES" sz="900" b="1">
              <a:solidFill>
                <a:schemeClr val="tx2">
                  <a:lumMod val="75000"/>
                </a:schemeClr>
              </a:solidFill>
            </a:rPr>
            <a:t>1 (molt en desacord)</a:t>
          </a:r>
          <a:r>
            <a:rPr lang="es-ES" sz="900">
              <a:solidFill>
                <a:schemeClr val="tx2">
                  <a:lumMod val="75000"/>
                </a:schemeClr>
              </a:solidFill>
            </a:rPr>
            <a:t> a </a:t>
          </a:r>
          <a:r>
            <a:rPr lang="es-ES" sz="900" b="1">
              <a:solidFill>
                <a:schemeClr val="tx2">
                  <a:lumMod val="75000"/>
                </a:schemeClr>
              </a:solidFill>
            </a:rPr>
            <a:t>5 (molt d'acord)</a:t>
          </a:r>
          <a:r>
            <a:rPr lang="es-ES" sz="900">
              <a:solidFill>
                <a:schemeClr val="tx2">
                  <a:lumMod val="75000"/>
                </a:schemeClr>
              </a:solidFill>
            </a:rPr>
            <a:t>. Els percentatges</a:t>
          </a:r>
        </a:p>
        <a:p xmlns:a="http://schemas.openxmlformats.org/drawingml/2006/main"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ES" sz="900">
              <a:solidFill>
                <a:schemeClr val="tx2">
                  <a:lumMod val="75000"/>
                </a:schemeClr>
              </a:solidFill>
              <a:latin typeface="+mn-lt"/>
              <a:ea typeface="+mn-ea"/>
              <a:cs typeface="+mn-cs"/>
            </a:rPr>
            <a:t>representen el pes de les respostes.</a:t>
          </a:r>
        </a:p>
        <a:p xmlns:a="http://schemas.openxmlformats.org/drawingml/2006/main"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ES" sz="900" i="1">
              <a:solidFill>
                <a:schemeClr val="tx2">
                  <a:lumMod val="75000"/>
                </a:schemeClr>
              </a:solidFill>
              <a:latin typeface="+mn-lt"/>
              <a:ea typeface="+mn-ea"/>
              <a:cs typeface="+mn-cs"/>
            </a:rPr>
            <a:t>La media ("mitjana") de las </a:t>
          </a:r>
          <a:r>
            <a:rPr lang="es-ES" sz="900" i="1">
              <a:solidFill>
                <a:schemeClr val="tx2"/>
              </a:solidFill>
              <a:latin typeface="+mn-lt"/>
              <a:ea typeface="+mn-ea"/>
              <a:cs typeface="+mn-cs"/>
            </a:rPr>
            <a:t>valoraciones</a:t>
          </a:r>
          <a:r>
            <a:rPr lang="es-ES" sz="900" i="1" baseline="0">
              <a:solidFill>
                <a:schemeClr val="tx2">
                  <a:lumMod val="75000"/>
                </a:schemeClr>
              </a:solidFill>
              <a:latin typeface="+mn-lt"/>
              <a:ea typeface="+mn-ea"/>
              <a:cs typeface="+mn-cs"/>
            </a:rPr>
            <a:t> de la pregunta va de </a:t>
          </a:r>
          <a:r>
            <a:rPr lang="es-ES" sz="900" b="1" i="1" baseline="0">
              <a:solidFill>
                <a:schemeClr val="tx2">
                  <a:lumMod val="75000"/>
                </a:schemeClr>
              </a:solidFill>
              <a:latin typeface="+mn-lt"/>
              <a:ea typeface="+mn-ea"/>
              <a:cs typeface="+mn-cs"/>
            </a:rPr>
            <a:t>1 (Muy en desacuerdo) </a:t>
          </a:r>
          <a:r>
            <a:rPr lang="es-ES" sz="900" b="0" i="1" baseline="0">
              <a:solidFill>
                <a:schemeClr val="tx2">
                  <a:lumMod val="75000"/>
                </a:schemeClr>
              </a:solidFill>
              <a:latin typeface="+mn-lt"/>
              <a:ea typeface="+mn-ea"/>
              <a:cs typeface="+mn-cs"/>
            </a:rPr>
            <a:t>a </a:t>
          </a:r>
          <a:r>
            <a:rPr lang="es-ES" sz="900" b="1" i="1" baseline="0">
              <a:solidFill>
                <a:schemeClr val="tx2">
                  <a:lumMod val="75000"/>
                </a:schemeClr>
              </a:solidFill>
              <a:latin typeface="+mn-lt"/>
              <a:ea typeface="+mn-ea"/>
              <a:cs typeface="+mn-cs"/>
            </a:rPr>
            <a:t>5 (muy de acuerdo)</a:t>
          </a:r>
          <a:r>
            <a:rPr lang="es-ES" sz="900" b="0" i="1" baseline="0">
              <a:solidFill>
                <a:schemeClr val="tx2">
                  <a:lumMod val="75000"/>
                </a:schemeClr>
              </a:solidFill>
              <a:latin typeface="+mn-lt"/>
              <a:ea typeface="+mn-ea"/>
              <a:cs typeface="+mn-cs"/>
            </a:rPr>
            <a:t>. Los porcentajes</a:t>
          </a:r>
        </a:p>
        <a:p xmlns:a="http://schemas.openxmlformats.org/drawingml/2006/main"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ES" sz="900" b="0" i="1" baseline="0">
              <a:solidFill>
                <a:schemeClr val="tx2">
                  <a:lumMod val="75000"/>
                </a:schemeClr>
              </a:solidFill>
              <a:latin typeface="+mn-lt"/>
              <a:ea typeface="+mn-ea"/>
              <a:cs typeface="+mn-cs"/>
            </a:rPr>
            <a:t>representan el peso de las resp</a:t>
          </a:r>
          <a:r>
            <a:rPr lang="es-ES" sz="900" i="1">
              <a:solidFill>
                <a:schemeClr val="tx2">
                  <a:lumMod val="75000"/>
                </a:schemeClr>
              </a:solidFill>
              <a:latin typeface="+mn-lt"/>
              <a:ea typeface="+mn-ea"/>
              <a:cs typeface="+mn-cs"/>
            </a:rPr>
            <a:t>uestas.</a:t>
          </a:r>
          <a:endParaRPr lang="es-ES" sz="900" i="1">
            <a:solidFill>
              <a:schemeClr val="tx2">
                <a:lumMod val="75000"/>
              </a:schemeClr>
            </a:solidFill>
          </a:endParaRPr>
        </a:p>
        <a:p xmlns:a="http://schemas.openxmlformats.org/drawingml/2006/main">
          <a:r>
            <a:rPr lang="es-ES" sz="1000"/>
            <a:t> </a:t>
          </a:r>
        </a:p>
      </cdr:txBody>
    </cdr:sp>
  </cdr:relSizeAnchor>
  <cdr:relSizeAnchor xmlns:cdr="http://schemas.openxmlformats.org/drawingml/2006/chartDrawing">
    <cdr:from>
      <cdr:x>0.04517</cdr:x>
      <cdr:y>0.16332</cdr:y>
    </cdr:from>
    <cdr:to>
      <cdr:x>0.4486</cdr:x>
      <cdr:y>0.68593</cdr:y>
    </cdr:to>
    <cdr:sp macro="" textlink="">
      <cdr:nvSpPr>
        <cdr:cNvPr id="5" name="QuadreDeText 4"/>
        <cdr:cNvSpPr txBox="1"/>
      </cdr:nvSpPr>
      <cdr:spPr>
        <a:xfrm xmlns:a="http://schemas.openxmlformats.org/drawingml/2006/main">
          <a:off x="276225" y="619125"/>
          <a:ext cx="2466975" cy="19812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1.1.1</a:t>
          </a:r>
          <a:r>
            <a:rPr lang="es-ES" sz="900" baseline="0">
              <a:solidFill>
                <a:schemeClr val="tx2"/>
              </a:solidFill>
            </a:rPr>
            <a:t> Els cursos del període de formació (màster) són d'interès </a:t>
          </a:r>
          <a:r>
            <a:rPr lang="es-ES" sz="900" baseline="0">
              <a:solidFill>
                <a:schemeClr val="tx2">
                  <a:lumMod val="50000"/>
                </a:schemeClr>
              </a:solidFill>
            </a:rPr>
            <a:t>per</a:t>
          </a:r>
          <a:r>
            <a:rPr lang="es-ES" sz="900" baseline="0">
              <a:solidFill>
                <a:schemeClr val="tx2"/>
              </a:solidFill>
            </a:rPr>
            <a:t> a la meva activitat de recerca.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Los cursos del periodo de formación (máster) son d'interés para mi actividad de investigación.</a:t>
          </a:r>
        </a:p>
        <a:p xmlns:a="http://schemas.openxmlformats.org/drawingml/2006/main">
          <a:pPr algn="ctr"/>
          <a:r>
            <a:rPr lang="es-ES" sz="900" b="1" i="1" baseline="0">
              <a:solidFill>
                <a:schemeClr val="tx2"/>
              </a:solidFill>
            </a:rPr>
            <a:t>Mitjana: 3,8</a:t>
          </a:r>
        </a:p>
        <a:p xmlns:a="http://schemas.openxmlformats.org/drawingml/2006/main">
          <a:endParaRPr lang="es-ES" sz="800" i="1" baseline="0">
            <a:solidFill>
              <a:schemeClr val="tx2"/>
            </a:solidFill>
          </a:endParaRPr>
        </a:p>
        <a:p xmlns:a="http://schemas.openxmlformats.org/drawingml/2006/main">
          <a:endParaRPr lang="es-ES" sz="900" i="1" baseline="0">
            <a:solidFill>
              <a:schemeClr val="tx2"/>
            </a:solidFill>
          </a:endParaRPr>
        </a:p>
        <a:p xmlns:a="http://schemas.openxmlformats.org/drawingml/2006/main">
          <a:pPr algn="ctr"/>
          <a:r>
            <a:rPr lang="es-ES" sz="900" i="0" baseline="0">
              <a:solidFill>
                <a:schemeClr val="tx2"/>
              </a:solidFill>
            </a:rPr>
            <a:t>1.1.2 Els cursos del període de formació (màster) signifiquen un nivell formatiu superior als estudis previs que he cursat.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Los cursos del periodo de formación (máster) significan un nivel formativo superior a los estudios previos que he cursado.</a:t>
          </a:r>
        </a:p>
        <a:p xmlns:a="http://schemas.openxmlformats.org/drawingml/2006/main">
          <a:pPr algn="ctr"/>
          <a:r>
            <a:rPr lang="es-ES" sz="900" b="1" i="1" baseline="0">
              <a:solidFill>
                <a:schemeClr val="tx2"/>
              </a:solidFill>
            </a:rPr>
            <a:t>Mitjana: 3,7</a:t>
          </a:r>
        </a:p>
      </cdr:txBody>
    </cdr:sp>
  </cdr:relSizeAnchor>
</c:userShapes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28574</xdr:colOff>
      <xdr:row>1</xdr:row>
      <xdr:rowOff>104774</xdr:rowOff>
    </xdr:from>
    <xdr:to>
      <xdr:col>8</xdr:col>
      <xdr:colOff>323850</xdr:colOff>
      <xdr:row>19</xdr:row>
      <xdr:rowOff>114300</xdr:rowOff>
    </xdr:to>
    <xdr:graphicFrame macro="">
      <xdr:nvGraphicFramePr>
        <xdr:cNvPr id="2" name="Gràfic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114300</xdr:colOff>
      <xdr:row>9</xdr:row>
      <xdr:rowOff>0</xdr:rowOff>
    </xdr:from>
    <xdr:to>
      <xdr:col>2</xdr:col>
      <xdr:colOff>381000</xdr:colOff>
      <xdr:row>10</xdr:row>
      <xdr:rowOff>180975</xdr:rowOff>
    </xdr:to>
    <xdr:sp macro="" textlink="">
      <xdr:nvSpPr>
        <xdr:cNvPr id="3" name="QuadreDeText 2"/>
        <xdr:cNvSpPr txBox="1"/>
      </xdr:nvSpPr>
      <xdr:spPr>
        <a:xfrm>
          <a:off x="723900" y="1714500"/>
          <a:ext cx="1990725" cy="3714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7.1.3 A l'Administració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A la Administración</a:t>
          </a:r>
        </a:p>
      </xdr:txBody>
    </xdr:sp>
    <xdr:clientData/>
  </xdr:twoCellAnchor>
  <xdr:twoCellAnchor>
    <xdr:from>
      <xdr:col>1</xdr:col>
      <xdr:colOff>123824</xdr:colOff>
      <xdr:row>10</xdr:row>
      <xdr:rowOff>104775</xdr:rowOff>
    </xdr:from>
    <xdr:to>
      <xdr:col>2</xdr:col>
      <xdr:colOff>352425</xdr:colOff>
      <xdr:row>12</xdr:row>
      <xdr:rowOff>161925</xdr:rowOff>
    </xdr:to>
    <xdr:sp macro="" textlink="">
      <xdr:nvSpPr>
        <xdr:cNvPr id="4" name="QuadreDeText 3"/>
        <xdr:cNvSpPr txBox="1"/>
      </xdr:nvSpPr>
      <xdr:spPr>
        <a:xfrm>
          <a:off x="733424" y="2009775"/>
          <a:ext cx="1952626" cy="4381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7.1.4 A un centre de recerca o similar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A</a:t>
          </a:r>
          <a:r>
            <a:rPr lang="es-ES" sz="900" i="1" baseline="0">
              <a:solidFill>
                <a:schemeClr val="tx2"/>
              </a:solidFill>
            </a:rPr>
            <a:t> un centro de investigación o similar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95250</xdr:colOff>
      <xdr:row>12</xdr:row>
      <xdr:rowOff>85724</xdr:rowOff>
    </xdr:from>
    <xdr:to>
      <xdr:col>2</xdr:col>
      <xdr:colOff>390525</xdr:colOff>
      <xdr:row>14</xdr:row>
      <xdr:rowOff>114299</xdr:rowOff>
    </xdr:to>
    <xdr:sp macro="" textlink="">
      <xdr:nvSpPr>
        <xdr:cNvPr id="5" name="QuadreDeText 4"/>
        <xdr:cNvSpPr txBox="1"/>
      </xdr:nvSpPr>
      <xdr:spPr>
        <a:xfrm>
          <a:off x="704850" y="2371724"/>
          <a:ext cx="2019300" cy="4095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7.1.5 A l'empresa privada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A</a:t>
          </a:r>
          <a:r>
            <a:rPr lang="es-ES" sz="900" i="1" baseline="0">
              <a:solidFill>
                <a:schemeClr val="tx2"/>
              </a:solidFill>
            </a:rPr>
            <a:t> la empresa privada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66676</xdr:colOff>
      <xdr:row>14</xdr:row>
      <xdr:rowOff>57150</xdr:rowOff>
    </xdr:from>
    <xdr:to>
      <xdr:col>2</xdr:col>
      <xdr:colOff>381001</xdr:colOff>
      <xdr:row>16</xdr:row>
      <xdr:rowOff>66675</xdr:rowOff>
    </xdr:to>
    <xdr:sp macro="" textlink="">
      <xdr:nvSpPr>
        <xdr:cNvPr id="6" name="QuadreDeText 5"/>
        <xdr:cNvSpPr txBox="1"/>
      </xdr:nvSpPr>
      <xdr:spPr>
        <a:xfrm>
          <a:off x="676276" y="2724150"/>
          <a:ext cx="2038350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7.1.6 A cap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A</a:t>
          </a:r>
          <a:r>
            <a:rPr lang="es-ES" sz="900" i="1" baseline="0">
              <a:solidFill>
                <a:schemeClr val="tx2"/>
              </a:solidFill>
            </a:rPr>
            <a:t> cap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142875</xdr:colOff>
      <xdr:row>16</xdr:row>
      <xdr:rowOff>19050</xdr:rowOff>
    </xdr:from>
    <xdr:to>
      <xdr:col>2</xdr:col>
      <xdr:colOff>409575</xdr:colOff>
      <xdr:row>18</xdr:row>
      <xdr:rowOff>28575</xdr:rowOff>
    </xdr:to>
    <xdr:sp macro="" textlink="">
      <xdr:nvSpPr>
        <xdr:cNvPr id="7" name="QuadreDeText 6"/>
        <xdr:cNvSpPr txBox="1"/>
      </xdr:nvSpPr>
      <xdr:spPr>
        <a:xfrm>
          <a:off x="752475" y="3067050"/>
          <a:ext cx="199072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7.1.7 Altres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Otros</a:t>
          </a:r>
        </a:p>
      </xdr:txBody>
    </xdr:sp>
    <xdr:clientData/>
  </xdr:twoCellAnchor>
  <xdr:twoCellAnchor>
    <xdr:from>
      <xdr:col>1</xdr:col>
      <xdr:colOff>57150</xdr:colOff>
      <xdr:row>18</xdr:row>
      <xdr:rowOff>28575</xdr:rowOff>
    </xdr:from>
    <xdr:to>
      <xdr:col>4</xdr:col>
      <xdr:colOff>47625</xdr:colOff>
      <xdr:row>19</xdr:row>
      <xdr:rowOff>114300</xdr:rowOff>
    </xdr:to>
    <xdr:sp macro="" textlink="">
      <xdr:nvSpPr>
        <xdr:cNvPr id="8" name="QuadreDeText 7"/>
        <xdr:cNvSpPr txBox="1"/>
      </xdr:nvSpPr>
      <xdr:spPr>
        <a:xfrm>
          <a:off x="666750" y="3457575"/>
          <a:ext cx="29337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b"/>
        <a:lstStyle/>
        <a:p>
          <a:r>
            <a:rPr lang="es-ES" sz="900">
              <a:solidFill>
                <a:schemeClr val="tx2"/>
              </a:solidFill>
            </a:rPr>
            <a:t>Nombre de respostes</a:t>
          </a:r>
        </a:p>
      </xdr:txBody>
    </xdr:sp>
    <xdr:clientData/>
  </xdr:twoCellAnchor>
  <xdr:twoCellAnchor>
    <xdr:from>
      <xdr:col>1</xdr:col>
      <xdr:colOff>9524</xdr:colOff>
      <xdr:row>21</xdr:row>
      <xdr:rowOff>123825</xdr:rowOff>
    </xdr:from>
    <xdr:to>
      <xdr:col>8</xdr:col>
      <xdr:colOff>352425</xdr:colOff>
      <xdr:row>38</xdr:row>
      <xdr:rowOff>152400</xdr:rowOff>
    </xdr:to>
    <xdr:graphicFrame macro="">
      <xdr:nvGraphicFramePr>
        <xdr:cNvPr id="9" name="Gràfic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171450</xdr:colOff>
      <xdr:row>24</xdr:row>
      <xdr:rowOff>142875</xdr:rowOff>
    </xdr:from>
    <xdr:to>
      <xdr:col>2</xdr:col>
      <xdr:colOff>295275</xdr:colOff>
      <xdr:row>26</xdr:row>
      <xdr:rowOff>180975</xdr:rowOff>
    </xdr:to>
    <xdr:sp macro="" textlink="">
      <xdr:nvSpPr>
        <xdr:cNvPr id="10" name="QuadreDeText 9"/>
        <xdr:cNvSpPr txBox="1"/>
      </xdr:nvSpPr>
      <xdr:spPr>
        <a:xfrm>
          <a:off x="781050" y="4781550"/>
          <a:ext cx="1847850" cy="4191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Com</a:t>
          </a:r>
          <a:r>
            <a:rPr lang="es-ES" sz="900" baseline="0">
              <a:solidFill>
                <a:schemeClr val="tx2"/>
              </a:solidFill>
            </a:rPr>
            <a:t> a professor/a</a:t>
          </a:r>
          <a:endParaRPr lang="es-ES" sz="900">
            <a:solidFill>
              <a:schemeClr val="tx2"/>
            </a:solidFill>
          </a:endParaRPr>
        </a:p>
        <a:p>
          <a:pPr algn="ctr"/>
          <a:r>
            <a:rPr lang="es-ES" sz="900" i="1">
              <a:solidFill>
                <a:schemeClr val="tx2"/>
              </a:solidFill>
            </a:rPr>
            <a:t>Como</a:t>
          </a:r>
          <a:r>
            <a:rPr lang="es-ES" sz="900" i="1" baseline="0">
              <a:solidFill>
                <a:schemeClr val="tx2"/>
              </a:solidFill>
            </a:rPr>
            <a:t> profesor/a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152400</xdr:colOff>
      <xdr:row>27</xdr:row>
      <xdr:rowOff>38101</xdr:rowOff>
    </xdr:from>
    <xdr:to>
      <xdr:col>2</xdr:col>
      <xdr:colOff>361950</xdr:colOff>
      <xdr:row>29</xdr:row>
      <xdr:rowOff>85725</xdr:rowOff>
    </xdr:to>
    <xdr:sp macro="" textlink="">
      <xdr:nvSpPr>
        <xdr:cNvPr id="11" name="QuadreDeText 10"/>
        <xdr:cNvSpPr txBox="1"/>
      </xdr:nvSpPr>
      <xdr:spPr>
        <a:xfrm>
          <a:off x="762000" y="5248276"/>
          <a:ext cx="1933575" cy="42862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Com</a:t>
          </a:r>
          <a:r>
            <a:rPr lang="es-ES" sz="900" baseline="0">
              <a:solidFill>
                <a:schemeClr val="tx2"/>
              </a:solidFill>
            </a:rPr>
            <a:t> a investigador/a</a:t>
          </a:r>
        </a:p>
        <a:p>
          <a:pPr algn="ctr"/>
          <a:r>
            <a:rPr lang="es-ES" sz="900" i="1" baseline="0">
              <a:solidFill>
                <a:schemeClr val="tx2"/>
              </a:solidFill>
            </a:rPr>
            <a:t>Como investigador/a</a:t>
          </a:r>
        </a:p>
      </xdr:txBody>
    </xdr:sp>
    <xdr:clientData/>
  </xdr:twoCellAnchor>
  <xdr:twoCellAnchor>
    <xdr:from>
      <xdr:col>1</xdr:col>
      <xdr:colOff>219076</xdr:colOff>
      <xdr:row>32</xdr:row>
      <xdr:rowOff>85726</xdr:rowOff>
    </xdr:from>
    <xdr:to>
      <xdr:col>2</xdr:col>
      <xdr:colOff>352425</xdr:colOff>
      <xdr:row>34</xdr:row>
      <xdr:rowOff>114300</xdr:rowOff>
    </xdr:to>
    <xdr:sp macro="" textlink="">
      <xdr:nvSpPr>
        <xdr:cNvPr id="12" name="QuadreDeText 11"/>
        <xdr:cNvSpPr txBox="1"/>
      </xdr:nvSpPr>
      <xdr:spPr>
        <a:xfrm>
          <a:off x="828676" y="6248401"/>
          <a:ext cx="1857374" cy="40957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Altres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Otros</a:t>
          </a:r>
        </a:p>
      </xdr:txBody>
    </xdr:sp>
    <xdr:clientData/>
  </xdr:twoCellAnchor>
  <xdr:twoCellAnchor>
    <xdr:from>
      <xdr:col>1</xdr:col>
      <xdr:colOff>114300</xdr:colOff>
      <xdr:row>34</xdr:row>
      <xdr:rowOff>161925</xdr:rowOff>
    </xdr:from>
    <xdr:to>
      <xdr:col>2</xdr:col>
      <xdr:colOff>333375</xdr:colOff>
      <xdr:row>36</xdr:row>
      <xdr:rowOff>161925</xdr:rowOff>
    </xdr:to>
    <xdr:sp macro="" textlink="">
      <xdr:nvSpPr>
        <xdr:cNvPr id="13" name="QuadreDeText 12"/>
        <xdr:cNvSpPr txBox="1"/>
      </xdr:nvSpPr>
      <xdr:spPr>
        <a:xfrm>
          <a:off x="723900" y="6705600"/>
          <a:ext cx="1943100" cy="3810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Ns/Nc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Ns/Nc</a:t>
          </a:r>
        </a:p>
      </xdr:txBody>
    </xdr:sp>
    <xdr:clientData/>
  </xdr:twoCellAnchor>
  <xdr:twoCellAnchor>
    <xdr:from>
      <xdr:col>1</xdr:col>
      <xdr:colOff>0</xdr:colOff>
      <xdr:row>48</xdr:row>
      <xdr:rowOff>85724</xdr:rowOff>
    </xdr:from>
    <xdr:to>
      <xdr:col>8</xdr:col>
      <xdr:colOff>314325</xdr:colOff>
      <xdr:row>66</xdr:row>
      <xdr:rowOff>95249</xdr:rowOff>
    </xdr:to>
    <xdr:graphicFrame macro="">
      <xdr:nvGraphicFramePr>
        <xdr:cNvPr id="14" name="Gràfic 1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28575</xdr:colOff>
      <xdr:row>56</xdr:row>
      <xdr:rowOff>19050</xdr:rowOff>
    </xdr:from>
    <xdr:to>
      <xdr:col>1</xdr:col>
      <xdr:colOff>1323975</xdr:colOff>
      <xdr:row>59</xdr:row>
      <xdr:rowOff>114300</xdr:rowOff>
    </xdr:to>
    <xdr:sp macro="" textlink="">
      <xdr:nvSpPr>
        <xdr:cNvPr id="15" name="QuadreDeText 14"/>
        <xdr:cNvSpPr txBox="1"/>
      </xdr:nvSpPr>
      <xdr:spPr>
        <a:xfrm>
          <a:off x="638175" y="12973050"/>
          <a:ext cx="1295400" cy="6667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Promoció fora de la carrera</a:t>
          </a:r>
          <a:r>
            <a:rPr lang="es-ES" sz="900" baseline="0">
              <a:solidFill>
                <a:schemeClr val="tx2"/>
              </a:solidFill>
            </a:rPr>
            <a:t> acadèmica</a:t>
          </a:r>
          <a:endParaRPr lang="es-ES" sz="900" i="1" baseline="0">
            <a:solidFill>
              <a:schemeClr val="tx2"/>
            </a:solidFill>
          </a:endParaRPr>
        </a:p>
        <a:p>
          <a:pPr algn="ctr"/>
          <a:r>
            <a:rPr lang="es-ES" sz="900" i="1" baseline="0">
              <a:solidFill>
                <a:schemeClr val="tx2"/>
              </a:solidFill>
            </a:rPr>
            <a:t>Promoción fuera de la carrera académica</a:t>
          </a:r>
        </a:p>
      </xdr:txBody>
    </xdr:sp>
    <xdr:clientData/>
  </xdr:twoCellAnchor>
  <xdr:twoCellAnchor>
    <xdr:from>
      <xdr:col>1</xdr:col>
      <xdr:colOff>19050</xdr:colOff>
      <xdr:row>59</xdr:row>
      <xdr:rowOff>47625</xdr:rowOff>
    </xdr:from>
    <xdr:to>
      <xdr:col>1</xdr:col>
      <xdr:colOff>1323975</xdr:colOff>
      <xdr:row>62</xdr:row>
      <xdr:rowOff>161925</xdr:rowOff>
    </xdr:to>
    <xdr:sp macro="" textlink="">
      <xdr:nvSpPr>
        <xdr:cNvPr id="16" name="QuadreDeText 15"/>
        <xdr:cNvSpPr txBox="1"/>
      </xdr:nvSpPr>
      <xdr:spPr>
        <a:xfrm>
          <a:off x="628650" y="13573125"/>
          <a:ext cx="1304925" cy="685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Completar la formació universitària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Completar</a:t>
          </a:r>
          <a:r>
            <a:rPr lang="es-ES" sz="900" i="1" baseline="0">
              <a:solidFill>
                <a:schemeClr val="tx2"/>
              </a:solidFill>
            </a:rPr>
            <a:t> la formación universitaria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95250</xdr:colOff>
      <xdr:row>62</xdr:row>
      <xdr:rowOff>133350</xdr:rowOff>
    </xdr:from>
    <xdr:to>
      <xdr:col>1</xdr:col>
      <xdr:colOff>1323975</xdr:colOff>
      <xdr:row>64</xdr:row>
      <xdr:rowOff>152400</xdr:rowOff>
    </xdr:to>
    <xdr:sp macro="" textlink="">
      <xdr:nvSpPr>
        <xdr:cNvPr id="17" name="QuadreDeText 16"/>
        <xdr:cNvSpPr txBox="1"/>
      </xdr:nvSpPr>
      <xdr:spPr>
        <a:xfrm>
          <a:off x="704850" y="14230350"/>
          <a:ext cx="1228725" cy="4000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Fer investigació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Hacer investigación</a:t>
          </a:r>
        </a:p>
      </xdr:txBody>
    </xdr:sp>
    <xdr:clientData/>
  </xdr:twoCellAnchor>
  <xdr:twoCellAnchor>
    <xdr:from>
      <xdr:col>1</xdr:col>
      <xdr:colOff>19050</xdr:colOff>
      <xdr:row>37</xdr:row>
      <xdr:rowOff>171450</xdr:rowOff>
    </xdr:from>
    <xdr:to>
      <xdr:col>2</xdr:col>
      <xdr:colOff>47625</xdr:colOff>
      <xdr:row>38</xdr:row>
      <xdr:rowOff>152400</xdr:rowOff>
    </xdr:to>
    <xdr:sp macro="" textlink="">
      <xdr:nvSpPr>
        <xdr:cNvPr id="18" name="QuadreDeText 17"/>
        <xdr:cNvSpPr txBox="1"/>
      </xdr:nvSpPr>
      <xdr:spPr>
        <a:xfrm>
          <a:off x="628650" y="7286625"/>
          <a:ext cx="1752600" cy="1714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b"/>
        <a:lstStyle/>
        <a:p>
          <a:r>
            <a:rPr lang="es-ES" sz="900">
              <a:solidFill>
                <a:schemeClr val="tx2"/>
              </a:solidFill>
            </a:rPr>
            <a:t>Nombre</a:t>
          </a:r>
          <a:r>
            <a:rPr lang="es-ES" sz="900" baseline="0">
              <a:solidFill>
                <a:schemeClr val="tx2"/>
              </a:solidFill>
            </a:rPr>
            <a:t> de respostes</a:t>
          </a:r>
          <a:endParaRPr lang="es-ES" sz="900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28574</xdr:colOff>
      <xdr:row>65</xdr:row>
      <xdr:rowOff>76200</xdr:rowOff>
    </xdr:from>
    <xdr:to>
      <xdr:col>2</xdr:col>
      <xdr:colOff>85724</xdr:colOff>
      <xdr:row>66</xdr:row>
      <xdr:rowOff>76200</xdr:rowOff>
    </xdr:to>
    <xdr:sp macro="" textlink="">
      <xdr:nvSpPr>
        <xdr:cNvPr id="19" name="QuadreDeText 18"/>
        <xdr:cNvSpPr txBox="1"/>
      </xdr:nvSpPr>
      <xdr:spPr>
        <a:xfrm>
          <a:off x="638174" y="14744700"/>
          <a:ext cx="1781175" cy="1905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b"/>
        <a:lstStyle/>
        <a:p>
          <a:r>
            <a:rPr lang="es-ES" sz="900">
              <a:solidFill>
                <a:schemeClr val="tx2"/>
              </a:solidFill>
            </a:rPr>
            <a:t>Nombre de respostes</a:t>
          </a:r>
        </a:p>
      </xdr:txBody>
    </xdr:sp>
    <xdr:clientData/>
  </xdr:twoCellAnchor>
  <xdr:twoCellAnchor>
    <xdr:from>
      <xdr:col>1</xdr:col>
      <xdr:colOff>0</xdr:colOff>
      <xdr:row>68</xdr:row>
      <xdr:rowOff>85724</xdr:rowOff>
    </xdr:from>
    <xdr:to>
      <xdr:col>8</xdr:col>
      <xdr:colOff>314325</xdr:colOff>
      <xdr:row>88</xdr:row>
      <xdr:rowOff>171449</xdr:rowOff>
    </xdr:to>
    <xdr:graphicFrame macro="">
      <xdr:nvGraphicFramePr>
        <xdr:cNvPr id="20" name="Gràfic 1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57150</xdr:colOff>
      <xdr:row>72</xdr:row>
      <xdr:rowOff>28574</xdr:rowOff>
    </xdr:from>
    <xdr:to>
      <xdr:col>1</xdr:col>
      <xdr:colOff>1628775</xdr:colOff>
      <xdr:row>76</xdr:row>
      <xdr:rowOff>57149</xdr:rowOff>
    </xdr:to>
    <xdr:sp macro="" textlink="">
      <xdr:nvSpPr>
        <xdr:cNvPr id="21" name="QuadreDeText 20"/>
        <xdr:cNvSpPr txBox="1"/>
      </xdr:nvSpPr>
      <xdr:spPr>
        <a:xfrm>
          <a:off x="666750" y="16030574"/>
          <a:ext cx="1571625" cy="7905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És</a:t>
          </a:r>
          <a:r>
            <a:rPr lang="es-ES" sz="900" baseline="0">
              <a:solidFill>
                <a:schemeClr val="tx2"/>
              </a:solidFill>
            </a:rPr>
            <a:t> la única universitat que ofereix aquest tipus de programa</a:t>
          </a:r>
        </a:p>
        <a:p>
          <a:pPr algn="ctr"/>
          <a:r>
            <a:rPr lang="es-ES" sz="900" i="1" baseline="0">
              <a:solidFill>
                <a:schemeClr val="tx2"/>
              </a:solidFill>
            </a:rPr>
            <a:t>Es la única universidad que ofrece este tipo de programa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38100</xdr:colOff>
      <xdr:row>76</xdr:row>
      <xdr:rowOff>76200</xdr:rowOff>
    </xdr:from>
    <xdr:to>
      <xdr:col>1</xdr:col>
      <xdr:colOff>1638300</xdr:colOff>
      <xdr:row>78</xdr:row>
      <xdr:rowOff>66675</xdr:rowOff>
    </xdr:to>
    <xdr:sp macro="" textlink="">
      <xdr:nvSpPr>
        <xdr:cNvPr id="22" name="QuadreDeText 21"/>
        <xdr:cNvSpPr txBox="1"/>
      </xdr:nvSpPr>
      <xdr:spPr>
        <a:xfrm>
          <a:off x="647700" y="16840200"/>
          <a:ext cx="1600200" cy="3714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Ser titulat/ada de la UPC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Ser titulado/a</a:t>
          </a:r>
          <a:r>
            <a:rPr lang="es-ES" sz="900" i="1" baseline="0">
              <a:solidFill>
                <a:schemeClr val="tx2"/>
              </a:solidFill>
            </a:rPr>
            <a:t> de la UPC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95250</xdr:colOff>
      <xdr:row>79</xdr:row>
      <xdr:rowOff>19050</xdr:rowOff>
    </xdr:from>
    <xdr:to>
      <xdr:col>1</xdr:col>
      <xdr:colOff>1619250</xdr:colOff>
      <xdr:row>81</xdr:row>
      <xdr:rowOff>9526</xdr:rowOff>
    </xdr:to>
    <xdr:sp macro="" textlink="">
      <xdr:nvSpPr>
        <xdr:cNvPr id="23" name="QuadreDeText 22"/>
        <xdr:cNvSpPr txBox="1"/>
      </xdr:nvSpPr>
      <xdr:spPr>
        <a:xfrm>
          <a:off x="704850" y="17354550"/>
          <a:ext cx="1524000" cy="37147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El prestigi de la UPC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El prestigio de la UPC</a:t>
          </a:r>
        </a:p>
      </xdr:txBody>
    </xdr:sp>
    <xdr:clientData/>
  </xdr:twoCellAnchor>
  <xdr:twoCellAnchor>
    <xdr:from>
      <xdr:col>1</xdr:col>
      <xdr:colOff>85725</xdr:colOff>
      <xdr:row>81</xdr:row>
      <xdr:rowOff>38100</xdr:rowOff>
    </xdr:from>
    <xdr:to>
      <xdr:col>1</xdr:col>
      <xdr:colOff>1657350</xdr:colOff>
      <xdr:row>84</xdr:row>
      <xdr:rowOff>152400</xdr:rowOff>
    </xdr:to>
    <xdr:sp macro="" textlink="">
      <xdr:nvSpPr>
        <xdr:cNvPr id="24" name="QuadreDeText 23"/>
        <xdr:cNvSpPr txBox="1"/>
      </xdr:nvSpPr>
      <xdr:spPr>
        <a:xfrm>
          <a:off x="695325" y="17754600"/>
          <a:ext cx="1571625" cy="685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La proximitat al lloc</a:t>
          </a:r>
          <a:r>
            <a:rPr lang="es-ES" sz="900" baseline="0">
              <a:solidFill>
                <a:schemeClr val="tx2"/>
              </a:solidFill>
            </a:rPr>
            <a:t> de residència</a:t>
          </a:r>
        </a:p>
        <a:p>
          <a:pPr algn="ctr"/>
          <a:r>
            <a:rPr lang="es-ES" sz="900" i="1" baseline="0">
              <a:solidFill>
                <a:schemeClr val="tx2"/>
              </a:solidFill>
            </a:rPr>
            <a:t>La proximidad al lugar de residencia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28575</xdr:colOff>
      <xdr:row>84</xdr:row>
      <xdr:rowOff>152400</xdr:rowOff>
    </xdr:from>
    <xdr:to>
      <xdr:col>1</xdr:col>
      <xdr:colOff>1638300</xdr:colOff>
      <xdr:row>87</xdr:row>
      <xdr:rowOff>38100</xdr:rowOff>
    </xdr:to>
    <xdr:sp macro="" textlink="">
      <xdr:nvSpPr>
        <xdr:cNvPr id="25" name="QuadreDeText 24"/>
        <xdr:cNvSpPr txBox="1"/>
      </xdr:nvSpPr>
      <xdr:spPr>
        <a:xfrm>
          <a:off x="638175" y="18440400"/>
          <a:ext cx="1609725" cy="4572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Treballar a la UPC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Trabajar</a:t>
          </a:r>
          <a:r>
            <a:rPr lang="es-ES" sz="900" i="1" baseline="0">
              <a:solidFill>
                <a:schemeClr val="tx2"/>
              </a:solidFill>
            </a:rPr>
            <a:t> en la UPC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47625</xdr:colOff>
      <xdr:row>87</xdr:row>
      <xdr:rowOff>85725</xdr:rowOff>
    </xdr:from>
    <xdr:to>
      <xdr:col>2</xdr:col>
      <xdr:colOff>342900</xdr:colOff>
      <xdr:row>88</xdr:row>
      <xdr:rowOff>142875</xdr:rowOff>
    </xdr:to>
    <xdr:sp macro="" textlink="">
      <xdr:nvSpPr>
        <xdr:cNvPr id="26" name="QuadreDeText 25"/>
        <xdr:cNvSpPr txBox="1"/>
      </xdr:nvSpPr>
      <xdr:spPr>
        <a:xfrm>
          <a:off x="657225" y="18945225"/>
          <a:ext cx="2019300" cy="2476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b"/>
        <a:lstStyle/>
        <a:p>
          <a:pPr algn="l"/>
          <a:r>
            <a:rPr lang="es-ES" sz="900">
              <a:solidFill>
                <a:schemeClr val="tx2"/>
              </a:solidFill>
            </a:rPr>
            <a:t>Nombre de respostes</a:t>
          </a:r>
        </a:p>
      </xdr:txBody>
    </xdr:sp>
    <xdr:clientData/>
  </xdr:twoCellAnchor>
  <xdr:twoCellAnchor>
    <xdr:from>
      <xdr:col>0</xdr:col>
      <xdr:colOff>600074</xdr:colOff>
      <xdr:row>91</xdr:row>
      <xdr:rowOff>38100</xdr:rowOff>
    </xdr:from>
    <xdr:to>
      <xdr:col>8</xdr:col>
      <xdr:colOff>352424</xdr:colOff>
      <xdr:row>110</xdr:row>
      <xdr:rowOff>38100</xdr:rowOff>
    </xdr:to>
    <xdr:graphicFrame macro="">
      <xdr:nvGraphicFramePr>
        <xdr:cNvPr id="27" name="Gràfic 2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</xdr:col>
      <xdr:colOff>28575</xdr:colOff>
      <xdr:row>96</xdr:row>
      <xdr:rowOff>95250</xdr:rowOff>
    </xdr:from>
    <xdr:to>
      <xdr:col>1</xdr:col>
      <xdr:colOff>1514475</xdr:colOff>
      <xdr:row>98</xdr:row>
      <xdr:rowOff>152400</xdr:rowOff>
    </xdr:to>
    <xdr:sp macro="" textlink="">
      <xdr:nvSpPr>
        <xdr:cNvPr id="28" name="QuadreDeText 27"/>
        <xdr:cNvSpPr txBox="1"/>
      </xdr:nvSpPr>
      <xdr:spPr>
        <a:xfrm>
          <a:off x="638175" y="20669250"/>
          <a:ext cx="1485900" cy="4381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Menys de 10 hores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Menos</a:t>
          </a:r>
          <a:r>
            <a:rPr lang="es-ES" sz="900" i="1" baseline="0">
              <a:solidFill>
                <a:schemeClr val="tx2"/>
              </a:solidFill>
            </a:rPr>
            <a:t> de 10 horas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85725</xdr:colOff>
      <xdr:row>99</xdr:row>
      <xdr:rowOff>85725</xdr:rowOff>
    </xdr:from>
    <xdr:to>
      <xdr:col>1</xdr:col>
      <xdr:colOff>1524000</xdr:colOff>
      <xdr:row>101</xdr:row>
      <xdr:rowOff>142875</xdr:rowOff>
    </xdr:to>
    <xdr:sp macro="" textlink="">
      <xdr:nvSpPr>
        <xdr:cNvPr id="29" name="QuadreDeText 28"/>
        <xdr:cNvSpPr txBox="1"/>
      </xdr:nvSpPr>
      <xdr:spPr>
        <a:xfrm>
          <a:off x="695325" y="21231225"/>
          <a:ext cx="1438275" cy="4381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De</a:t>
          </a:r>
          <a:r>
            <a:rPr lang="es-ES" sz="900" baseline="0">
              <a:solidFill>
                <a:schemeClr val="tx2"/>
              </a:solidFill>
            </a:rPr>
            <a:t> 10 a 20 hores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De 10 a 20 horas</a:t>
          </a:r>
        </a:p>
      </xdr:txBody>
    </xdr:sp>
    <xdr:clientData/>
  </xdr:twoCellAnchor>
  <xdr:twoCellAnchor>
    <xdr:from>
      <xdr:col>1</xdr:col>
      <xdr:colOff>66675</xdr:colOff>
      <xdr:row>102</xdr:row>
      <xdr:rowOff>66675</xdr:rowOff>
    </xdr:from>
    <xdr:to>
      <xdr:col>1</xdr:col>
      <xdr:colOff>1533525</xdr:colOff>
      <xdr:row>105</xdr:row>
      <xdr:rowOff>9525</xdr:rowOff>
    </xdr:to>
    <xdr:sp macro="" textlink="">
      <xdr:nvSpPr>
        <xdr:cNvPr id="30" name="QuadreDeText 29"/>
        <xdr:cNvSpPr txBox="1"/>
      </xdr:nvSpPr>
      <xdr:spPr>
        <a:xfrm>
          <a:off x="676275" y="21783675"/>
          <a:ext cx="1466850" cy="5143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De 20 a 30 hores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De</a:t>
          </a:r>
          <a:r>
            <a:rPr lang="es-ES" sz="900" i="1" baseline="0">
              <a:solidFill>
                <a:schemeClr val="tx2"/>
              </a:solidFill>
            </a:rPr>
            <a:t> 20 a 30 horas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</xdr:wsDr>
</file>

<file path=xl/drawings/drawing21.xml><?xml version="1.0" encoding="utf-8"?>
<c:userShapes xmlns:c="http://schemas.openxmlformats.org/drawingml/2006/chart">
  <cdr:relSizeAnchor xmlns:cdr="http://schemas.openxmlformats.org/drawingml/2006/chartDrawing">
    <cdr:from>
      <cdr:x>0.01417</cdr:x>
      <cdr:y>0.22082</cdr:y>
    </cdr:from>
    <cdr:to>
      <cdr:x>0.36693</cdr:x>
      <cdr:y>0.32964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85726" y="759284"/>
          <a:ext cx="2133600" cy="37419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7.1.1 A la UPC</a:t>
          </a:r>
        </a:p>
        <a:p xmlns:a="http://schemas.openxmlformats.org/drawingml/2006/main">
          <a:pPr algn="ctr"/>
          <a:r>
            <a:rPr lang="es-ES" sz="900" i="1">
              <a:solidFill>
                <a:schemeClr val="tx2"/>
              </a:solidFill>
            </a:rPr>
            <a:t>A</a:t>
          </a:r>
          <a:r>
            <a:rPr lang="es-ES" sz="900" i="1" baseline="0">
              <a:solidFill>
                <a:schemeClr val="tx2"/>
              </a:solidFill>
            </a:rPr>
            <a:t> la UPC</a:t>
          </a:r>
        </a:p>
      </cdr:txBody>
    </cdr:sp>
  </cdr:relSizeAnchor>
  <cdr:relSizeAnchor xmlns:cdr="http://schemas.openxmlformats.org/drawingml/2006/chartDrawing">
    <cdr:from>
      <cdr:x>0.01732</cdr:x>
      <cdr:y>0.31302</cdr:y>
    </cdr:from>
    <cdr:to>
      <cdr:x>0.3685</cdr:x>
      <cdr:y>0.42659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104776" y="1076327"/>
          <a:ext cx="2124075" cy="39052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7.1.2</a:t>
          </a:r>
          <a:r>
            <a:rPr lang="es-ES" sz="900" baseline="0">
              <a:solidFill>
                <a:schemeClr val="tx2"/>
              </a:solidFill>
            </a:rPr>
            <a:t> A altres universitats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A otras universidades</a:t>
          </a:r>
          <a:endParaRPr lang="es-ES" sz="900" i="1">
            <a:solidFill>
              <a:schemeClr val="tx2"/>
            </a:solidFill>
          </a:endParaRPr>
        </a:p>
      </cdr:txBody>
    </cdr:sp>
  </cdr:relSizeAnchor>
</c:userShapes>
</file>

<file path=xl/drawings/drawing22.xml><?xml version="1.0" encoding="utf-8"?>
<c:userShapes xmlns:c="http://schemas.openxmlformats.org/drawingml/2006/chart">
  <cdr:relSizeAnchor xmlns:cdr="http://schemas.openxmlformats.org/drawingml/2006/chartDrawing">
    <cdr:from>
      <cdr:x>0.02835</cdr:x>
      <cdr:y>0.48857</cdr:y>
    </cdr:from>
    <cdr:to>
      <cdr:x>0.35906</cdr:x>
      <cdr:y>0.61429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162290" y="1628775"/>
          <a:ext cx="1893158" cy="41909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Com a becari/a</a:t>
          </a:r>
        </a:p>
        <a:p xmlns:a="http://schemas.openxmlformats.org/drawingml/2006/main">
          <a:pPr algn="ctr"/>
          <a:r>
            <a:rPr lang="es-ES" sz="900" i="1">
              <a:solidFill>
                <a:schemeClr val="tx2"/>
              </a:solidFill>
            </a:rPr>
            <a:t>Como becario/a</a:t>
          </a:r>
        </a:p>
      </cdr:txBody>
    </cdr:sp>
  </cdr:relSizeAnchor>
</c:userShapes>
</file>

<file path=xl/drawings/drawing23.xml><?xml version="1.0" encoding="utf-8"?>
<c:userShapes xmlns:c="http://schemas.openxmlformats.org/drawingml/2006/chart">
  <cdr:relSizeAnchor xmlns:cdr="http://schemas.openxmlformats.org/drawingml/2006/chartDrawing">
    <cdr:from>
      <cdr:x>0.01171</cdr:x>
      <cdr:y>0.24654</cdr:y>
    </cdr:from>
    <cdr:to>
      <cdr:x>0.23411</cdr:x>
      <cdr:y>0.44321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66675" y="847725"/>
          <a:ext cx="1266825" cy="6762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Promoció dins la carrera</a:t>
          </a:r>
          <a:r>
            <a:rPr lang="es-ES" sz="900" baseline="0">
              <a:solidFill>
                <a:schemeClr val="tx2"/>
              </a:solidFill>
            </a:rPr>
            <a:t> acadèmica</a:t>
          </a:r>
        </a:p>
        <a:p xmlns:a="http://schemas.openxmlformats.org/drawingml/2006/main">
          <a:pPr algn="ctr"/>
          <a:r>
            <a:rPr lang="es-ES" sz="900" baseline="0">
              <a:solidFill>
                <a:schemeClr val="tx2"/>
              </a:solidFill>
            </a:rPr>
            <a:t>Promoción dentro de la carrera académica</a:t>
          </a:r>
          <a:endParaRPr lang="es-ES" sz="900">
            <a:solidFill>
              <a:schemeClr val="tx2"/>
            </a:solidFill>
          </a:endParaRPr>
        </a:p>
      </cdr:txBody>
    </cdr:sp>
  </cdr:relSizeAnchor>
</c:userShapes>
</file>

<file path=xl/drawings/drawing24.xml><?xml version="1.0" encoding="utf-8"?>
<c:userShapes xmlns:c="http://schemas.openxmlformats.org/drawingml/2006/chart">
  <cdr:relSizeAnchor xmlns:cdr="http://schemas.openxmlformats.org/drawingml/2006/chartDrawing">
    <cdr:from>
      <cdr:x>0.00332</cdr:x>
      <cdr:y>0.75526</cdr:y>
    </cdr:from>
    <cdr:to>
      <cdr:x>0.26866</cdr:x>
      <cdr:y>0.9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19051" y="2733675"/>
          <a:ext cx="1524000" cy="5238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Més de 30 hores</a:t>
          </a:r>
        </a:p>
        <a:p xmlns:a="http://schemas.openxmlformats.org/drawingml/2006/main">
          <a:pPr algn="ctr"/>
          <a:r>
            <a:rPr lang="es-ES" sz="900" i="1">
              <a:solidFill>
                <a:schemeClr val="tx2"/>
              </a:solidFill>
            </a:rPr>
            <a:t>Más de 30 horas</a:t>
          </a:r>
        </a:p>
      </cdr:txBody>
    </cdr:sp>
  </cdr:relSizeAnchor>
  <cdr:relSizeAnchor xmlns:cdr="http://schemas.openxmlformats.org/drawingml/2006/chartDrawing">
    <cdr:from>
      <cdr:x>0.00332</cdr:x>
      <cdr:y>0.90789</cdr:y>
    </cdr:from>
    <cdr:to>
      <cdr:x>0.30182</cdr:x>
      <cdr:y>1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19051" y="3286125"/>
          <a:ext cx="1714500" cy="3333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b"/>
        <a:lstStyle xmlns:a="http://schemas.openxmlformats.org/drawingml/2006/main"/>
        <a:p xmlns:a="http://schemas.openxmlformats.org/drawingml/2006/main">
          <a:r>
            <a:rPr lang="es-ES" sz="900">
              <a:solidFill>
                <a:schemeClr val="tx2"/>
              </a:solidFill>
            </a:rPr>
            <a:t>Nombre de respostes</a:t>
          </a: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0.04075</cdr:x>
      <cdr:y>0.15588</cdr:y>
    </cdr:from>
    <cdr:to>
      <cdr:x>0.43103</cdr:x>
      <cdr:y>0.80588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247651" y="504826"/>
          <a:ext cx="2371725" cy="21050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endParaRPr lang="es-ES" sz="900">
            <a:latin typeface="+mn-lt"/>
            <a:ea typeface="+mn-ea"/>
            <a:cs typeface="+mn-cs"/>
          </a:endParaRPr>
        </a:p>
        <a:p xmlns:a="http://schemas.openxmlformats.org/drawingml/2006/main"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1.1.1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Els cursos del període de formació (màster) són d'interès per a la meva activitat de recerca.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Los cursos del periodo de formación (máster) son d'interés para mi actividad de investigación</a:t>
          </a:r>
          <a:r>
            <a:rPr lang="es-ES" sz="8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.</a:t>
          </a:r>
        </a:p>
        <a:p xmlns:a="http://schemas.openxmlformats.org/drawingml/2006/main">
          <a:pPr algn="ctr"/>
          <a:endParaRPr lang="es-ES" sz="1100" i="1" baseline="0">
            <a:solidFill>
              <a:schemeClr val="tx2"/>
            </a:solidFill>
            <a:latin typeface="+mn-lt"/>
            <a:ea typeface="+mn-ea"/>
            <a:cs typeface="+mn-cs"/>
          </a:endParaRPr>
        </a:p>
        <a:p xmlns:a="http://schemas.openxmlformats.org/drawingml/2006/main">
          <a:pPr algn="ctr"/>
          <a:r>
            <a:rPr lang="es-ES" sz="900" i="0" baseline="0">
              <a:solidFill>
                <a:schemeClr val="tx2"/>
              </a:solidFill>
              <a:latin typeface="+mn-lt"/>
              <a:ea typeface="+mn-ea"/>
              <a:cs typeface="+mn-cs"/>
            </a:rPr>
            <a:t>1.1.2 Els cursos del període de formació (màster) signifiquen un nivell formatiu superior als estudis previs que he cursat.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Los cursos del periodo de formación (máster) significan un nivel formativo superior a los estudios previos que he cursado.</a:t>
          </a:r>
          <a:endParaRPr lang="es-ES" sz="900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0.00157</cdr:x>
      <cdr:y>0.87059</cdr:y>
    </cdr:from>
    <cdr:to>
      <cdr:x>0.93417</cdr:x>
      <cdr:y>0.99706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9522" y="2819393"/>
          <a:ext cx="5667364" cy="4095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b"/>
        <a:lstStyle xmlns:a="http://schemas.openxmlformats.org/drawingml/2006/main"/>
        <a:p xmlns:a="http://schemas.openxmlformats.org/drawingml/2006/main">
          <a:r>
            <a:rPr lang="es-ES" sz="900">
              <a:solidFill>
                <a:schemeClr val="tx2"/>
              </a:solidFill>
            </a:rPr>
            <a:t>La</a:t>
          </a:r>
          <a:r>
            <a:rPr lang="es-ES" sz="900" baseline="0">
              <a:solidFill>
                <a:schemeClr val="tx2"/>
              </a:solidFill>
            </a:rPr>
            <a:t> mitjana de les valoracions de la pregunta va de 1 (molt en desacord) a 5 (molt d'acord).</a:t>
          </a:r>
        </a:p>
        <a:p xmlns:a="http://schemas.openxmlformats.org/drawingml/2006/main">
          <a:r>
            <a:rPr lang="es-ES" sz="900" i="1" baseline="0">
              <a:solidFill>
                <a:schemeClr val="tx2"/>
              </a:solidFill>
            </a:rPr>
            <a:t>La media ("mitjana" )de las valoraciones de la pregunta va de 1 (muy en desacuerdo) a 5 (muy de acuerdo).</a:t>
          </a:r>
          <a:endParaRPr lang="es-ES" sz="900" i="1">
            <a:solidFill>
              <a:schemeClr val="tx2"/>
            </a:solidFill>
          </a:endParaRP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0.00588</cdr:x>
      <cdr:y>0.10207</cdr:y>
    </cdr:from>
    <cdr:to>
      <cdr:x>0.28676</cdr:x>
      <cdr:y>0.17863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38101" y="624185"/>
          <a:ext cx="1819275" cy="46813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Cursos metodològics</a:t>
          </a:r>
        </a:p>
        <a:p xmlns:a="http://schemas.openxmlformats.org/drawingml/2006/main">
          <a:pPr algn="ctr"/>
          <a:r>
            <a:rPr lang="es-ES" sz="900" i="1">
              <a:solidFill>
                <a:schemeClr val="tx2"/>
              </a:solidFill>
            </a:rPr>
            <a:t>Cursos</a:t>
          </a:r>
          <a:r>
            <a:rPr lang="es-ES" sz="900" i="1" baseline="0">
              <a:solidFill>
                <a:schemeClr val="tx2"/>
              </a:solidFill>
            </a:rPr>
            <a:t> metodológicos</a:t>
          </a:r>
          <a:endParaRPr lang="es-ES" sz="900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0.00882</cdr:x>
      <cdr:y>0.37724</cdr:y>
    </cdr:from>
    <cdr:to>
      <cdr:x>0.28971</cdr:x>
      <cdr:y>0.44111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57151" y="2421844"/>
          <a:ext cx="1819275" cy="40999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Treballs pràctics</a:t>
          </a:r>
        </a:p>
        <a:p xmlns:a="http://schemas.openxmlformats.org/drawingml/2006/main">
          <a:pPr algn="ctr"/>
          <a:r>
            <a:rPr lang="es-ES" sz="900" i="1">
              <a:solidFill>
                <a:schemeClr val="tx2"/>
              </a:solidFill>
            </a:rPr>
            <a:t>Trabajos</a:t>
          </a:r>
          <a:r>
            <a:rPr lang="es-ES" sz="900" i="1" baseline="0">
              <a:solidFill>
                <a:schemeClr val="tx2"/>
              </a:solidFill>
            </a:rPr>
            <a:t> prácticos</a:t>
          </a:r>
          <a:endParaRPr lang="es-ES" sz="900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0.07059</cdr:x>
      <cdr:y>0.48006</cdr:y>
    </cdr:from>
    <cdr:to>
      <cdr:x>0.28088</cdr:x>
      <cdr:y>0.53748</cdr:y>
    </cdr:to>
    <cdr:sp macro="" textlink="">
      <cdr:nvSpPr>
        <cdr:cNvPr id="4" name="QuadreDeText 3"/>
        <cdr:cNvSpPr txBox="1"/>
      </cdr:nvSpPr>
      <cdr:spPr>
        <a:xfrm xmlns:a="http://schemas.openxmlformats.org/drawingml/2006/main">
          <a:off x="457201" y="2867026"/>
          <a:ext cx="1362075" cy="3429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s-ES" sz="1100"/>
        </a:p>
      </cdr:txBody>
    </cdr:sp>
  </cdr:relSizeAnchor>
  <cdr:relSizeAnchor xmlns:cdr="http://schemas.openxmlformats.org/drawingml/2006/chartDrawing">
    <cdr:from>
      <cdr:x>0.00735</cdr:x>
      <cdr:y>0.46786</cdr:y>
    </cdr:from>
    <cdr:to>
      <cdr:x>0.28971</cdr:x>
      <cdr:y>0.53166</cdr:y>
    </cdr:to>
    <cdr:sp macro="" textlink="">
      <cdr:nvSpPr>
        <cdr:cNvPr id="5" name="QuadreDeText 4"/>
        <cdr:cNvSpPr txBox="1"/>
      </cdr:nvSpPr>
      <cdr:spPr>
        <a:xfrm xmlns:a="http://schemas.openxmlformats.org/drawingml/2006/main">
          <a:off x="47626" y="3003597"/>
          <a:ext cx="1828799" cy="40956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Treballs</a:t>
          </a:r>
          <a:r>
            <a:rPr lang="es-ES" sz="900" baseline="0">
              <a:solidFill>
                <a:schemeClr val="tx2"/>
              </a:solidFill>
            </a:rPr>
            <a:t> al laboratori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Trabajos en el laboratorio</a:t>
          </a:r>
          <a:endParaRPr lang="es-ES" sz="900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0.00735</cdr:x>
      <cdr:y>0.55272</cdr:y>
    </cdr:from>
    <cdr:to>
      <cdr:x>0.28529</cdr:x>
      <cdr:y>0.62768</cdr:y>
    </cdr:to>
    <cdr:sp macro="" textlink="">
      <cdr:nvSpPr>
        <cdr:cNvPr id="6" name="QuadreDeText 5"/>
        <cdr:cNvSpPr txBox="1"/>
      </cdr:nvSpPr>
      <cdr:spPr>
        <a:xfrm xmlns:a="http://schemas.openxmlformats.org/drawingml/2006/main">
          <a:off x="47626" y="3548406"/>
          <a:ext cx="1800225" cy="48123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Classes magistrals</a:t>
          </a:r>
        </a:p>
        <a:p xmlns:a="http://schemas.openxmlformats.org/drawingml/2006/main">
          <a:pPr algn="ctr"/>
          <a:r>
            <a:rPr lang="es-ES" sz="900" i="1">
              <a:solidFill>
                <a:schemeClr val="tx2"/>
              </a:solidFill>
            </a:rPr>
            <a:t>Clases</a:t>
          </a:r>
          <a:r>
            <a:rPr lang="es-ES" sz="900" i="1" baseline="0">
              <a:solidFill>
                <a:schemeClr val="tx2"/>
              </a:solidFill>
            </a:rPr>
            <a:t> magistrales</a:t>
          </a:r>
          <a:endParaRPr lang="es-ES" sz="900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0.00735</cdr:x>
      <cdr:y>0.6453</cdr:y>
    </cdr:from>
    <cdr:to>
      <cdr:x>0.28824</cdr:x>
      <cdr:y>0.7154</cdr:y>
    </cdr:to>
    <cdr:sp macro="" textlink="">
      <cdr:nvSpPr>
        <cdr:cNvPr id="7" name="QuadreDeText 6"/>
        <cdr:cNvSpPr txBox="1"/>
      </cdr:nvSpPr>
      <cdr:spPr>
        <a:xfrm xmlns:a="http://schemas.openxmlformats.org/drawingml/2006/main">
          <a:off x="47626" y="4142753"/>
          <a:ext cx="1819275" cy="44998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Treballs  en equip</a:t>
          </a:r>
        </a:p>
        <a:p xmlns:a="http://schemas.openxmlformats.org/drawingml/2006/main">
          <a:pPr algn="ctr"/>
          <a:r>
            <a:rPr lang="es-ES" sz="900" i="1">
              <a:solidFill>
                <a:schemeClr val="tx2"/>
              </a:solidFill>
            </a:rPr>
            <a:t>Trabajos</a:t>
          </a:r>
          <a:r>
            <a:rPr lang="es-ES" sz="900" i="1" baseline="0">
              <a:solidFill>
                <a:schemeClr val="tx2"/>
              </a:solidFill>
            </a:rPr>
            <a:t> en equipo</a:t>
          </a:r>
          <a:endParaRPr lang="es-ES" sz="900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0.075</cdr:x>
      <cdr:y>0.75545</cdr:y>
    </cdr:from>
    <cdr:to>
      <cdr:x>0.27647</cdr:x>
      <cdr:y>0.83178</cdr:y>
    </cdr:to>
    <cdr:sp macro="" textlink="">
      <cdr:nvSpPr>
        <cdr:cNvPr id="8" name="QuadreDeText 7"/>
        <cdr:cNvSpPr txBox="1"/>
      </cdr:nvSpPr>
      <cdr:spPr>
        <a:xfrm xmlns:a="http://schemas.openxmlformats.org/drawingml/2006/main">
          <a:off x="485776" y="4619625"/>
          <a:ext cx="1304925" cy="4667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s-ES" sz="1100"/>
        </a:p>
      </cdr:txBody>
    </cdr:sp>
  </cdr:relSizeAnchor>
  <cdr:relSizeAnchor xmlns:cdr="http://schemas.openxmlformats.org/drawingml/2006/chartDrawing">
    <cdr:from>
      <cdr:x>0.00735</cdr:x>
      <cdr:y>0.72051</cdr:y>
    </cdr:from>
    <cdr:to>
      <cdr:x>0.28676</cdr:x>
      <cdr:y>0.84866</cdr:y>
    </cdr:to>
    <cdr:sp macro="" textlink="">
      <cdr:nvSpPr>
        <cdr:cNvPr id="9" name="QuadreDeText 8"/>
        <cdr:cNvSpPr txBox="1"/>
      </cdr:nvSpPr>
      <cdr:spPr>
        <a:xfrm xmlns:a="http://schemas.openxmlformats.org/drawingml/2006/main">
          <a:off x="47666" y="4625594"/>
          <a:ext cx="1812400" cy="82270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Altres activitats com</a:t>
          </a:r>
          <a:r>
            <a:rPr lang="es-ES" sz="900" baseline="0">
              <a:solidFill>
                <a:schemeClr val="tx2"/>
              </a:solidFill>
            </a:rPr>
            <a:t> conferències, estades, assistència a congressos...</a:t>
          </a:r>
          <a:endParaRPr lang="es-ES" sz="1100" baseline="0">
            <a:solidFill>
              <a:schemeClr val="tx2"/>
            </a:solidFill>
          </a:endParaRPr>
        </a:p>
        <a:p xmlns:a="http://schemas.openxmlformats.org/drawingml/2006/main">
          <a:pPr algn="ctr"/>
          <a:r>
            <a:rPr lang="es-ES" sz="900" i="1">
              <a:solidFill>
                <a:schemeClr val="tx2"/>
              </a:solidFill>
            </a:rPr>
            <a:t>Otras</a:t>
          </a:r>
          <a:r>
            <a:rPr lang="es-ES" sz="900" i="1" baseline="0">
              <a:solidFill>
                <a:schemeClr val="tx2"/>
              </a:solidFill>
            </a:rPr>
            <a:t> actividades como conferencias, movilidad, asistencia a congresos...</a:t>
          </a:r>
          <a:endParaRPr lang="es-ES" sz="900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0.00735</cdr:x>
      <cdr:y>0.84001</cdr:y>
    </cdr:from>
    <cdr:to>
      <cdr:x>0.28529</cdr:x>
      <cdr:y>0.8992</cdr:y>
    </cdr:to>
    <cdr:sp macro="" textlink="">
      <cdr:nvSpPr>
        <cdr:cNvPr id="10" name="QuadreDeText 9"/>
        <cdr:cNvSpPr txBox="1"/>
      </cdr:nvSpPr>
      <cdr:spPr>
        <a:xfrm xmlns:a="http://schemas.openxmlformats.org/drawingml/2006/main">
          <a:off x="47626" y="5392724"/>
          <a:ext cx="1800225" cy="37999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Materials de treball</a:t>
          </a:r>
        </a:p>
        <a:p xmlns:a="http://schemas.openxmlformats.org/drawingml/2006/main">
          <a:pPr algn="ctr"/>
          <a:r>
            <a:rPr lang="es-ES" sz="900" i="1">
              <a:solidFill>
                <a:schemeClr val="tx2"/>
              </a:solidFill>
            </a:rPr>
            <a:t>Materiales de trabajo</a:t>
          </a:r>
        </a:p>
      </cdr:txBody>
    </cdr:sp>
  </cdr:relSizeAnchor>
  <cdr:relSizeAnchor xmlns:cdr="http://schemas.openxmlformats.org/drawingml/2006/chartDrawing">
    <cdr:from>
      <cdr:x>1.54392E-7</cdr:x>
      <cdr:y>0.96588</cdr:y>
    </cdr:from>
    <cdr:to>
      <cdr:x>0.25294</cdr:x>
      <cdr:y>0.99258</cdr:y>
    </cdr:to>
    <cdr:sp macro="" textlink="">
      <cdr:nvSpPr>
        <cdr:cNvPr id="11" name="QuadreDeText 10"/>
        <cdr:cNvSpPr txBox="1"/>
      </cdr:nvSpPr>
      <cdr:spPr>
        <a:xfrm xmlns:a="http://schemas.openxmlformats.org/drawingml/2006/main">
          <a:off x="1" y="6200777"/>
          <a:ext cx="1638300" cy="17145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s-ES" sz="900">
              <a:solidFill>
                <a:schemeClr val="tx2"/>
              </a:solidFill>
            </a:rPr>
            <a:t>Nombre de respostes.</a:t>
          </a:r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361950</xdr:colOff>
      <xdr:row>3</xdr:row>
      <xdr:rowOff>161924</xdr:rowOff>
    </xdr:from>
    <xdr:to>
      <xdr:col>11</xdr:col>
      <xdr:colOff>323850</xdr:colOff>
      <xdr:row>29</xdr:row>
      <xdr:rowOff>142876</xdr:rowOff>
    </xdr:to>
    <xdr:graphicFrame macro="">
      <xdr:nvGraphicFramePr>
        <xdr:cNvPr id="2" name="Gràfic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419100</xdr:colOff>
      <xdr:row>7</xdr:row>
      <xdr:rowOff>66675</xdr:rowOff>
    </xdr:from>
    <xdr:to>
      <xdr:col>4</xdr:col>
      <xdr:colOff>561975</xdr:colOff>
      <xdr:row>11</xdr:row>
      <xdr:rowOff>95250</xdr:rowOff>
    </xdr:to>
    <xdr:sp macro="" textlink="">
      <xdr:nvSpPr>
        <xdr:cNvPr id="3" name="QuadreDeText 2"/>
        <xdr:cNvSpPr txBox="1"/>
      </xdr:nvSpPr>
      <xdr:spPr>
        <a:xfrm>
          <a:off x="419100" y="828675"/>
          <a:ext cx="2581275" cy="7905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2.1.1 El projecte o proposta de tesi m'han estat útils per iniciar-me en la recerca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El proyecyo o propuesta de tesis me han sido útiles para iniciar-me</a:t>
          </a:r>
          <a:r>
            <a:rPr lang="es-ES" sz="900" i="1" baseline="0">
              <a:solidFill>
                <a:schemeClr val="tx2"/>
              </a:solidFill>
            </a:rPr>
            <a:t> en la investigación</a:t>
          </a:r>
        </a:p>
        <a:p>
          <a:pPr algn="ctr"/>
          <a:r>
            <a:rPr lang="es-ES" sz="900" b="1" i="1">
              <a:solidFill>
                <a:schemeClr val="tx2"/>
              </a:solidFill>
            </a:rPr>
            <a:t>Mitjana: 4,2</a:t>
          </a:r>
        </a:p>
      </xdr:txBody>
    </xdr:sp>
    <xdr:clientData/>
  </xdr:twoCellAnchor>
  <xdr:twoCellAnchor>
    <xdr:from>
      <xdr:col>0</xdr:col>
      <xdr:colOff>438150</xdr:colOff>
      <xdr:row>17</xdr:row>
      <xdr:rowOff>180975</xdr:rowOff>
    </xdr:from>
    <xdr:to>
      <xdr:col>4</xdr:col>
      <xdr:colOff>561975</xdr:colOff>
      <xdr:row>22</xdr:row>
      <xdr:rowOff>47625</xdr:rowOff>
    </xdr:to>
    <xdr:sp macro="" textlink="">
      <xdr:nvSpPr>
        <xdr:cNvPr id="4" name="QuadreDeText 3"/>
        <xdr:cNvSpPr txBox="1"/>
      </xdr:nvSpPr>
      <xdr:spPr>
        <a:xfrm>
          <a:off x="438150" y="2847975"/>
          <a:ext cx="2562225" cy="8191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2.1.3 M'ha estat fàcil trobar</a:t>
          </a:r>
          <a:r>
            <a:rPr lang="es-ES" sz="900" baseline="0">
              <a:solidFill>
                <a:schemeClr val="tx2"/>
              </a:solidFill>
            </a:rPr>
            <a:t> el director de tesi perquè m'avalés el projecte o proposta de tesi</a:t>
          </a:r>
        </a:p>
        <a:p>
          <a:pPr algn="ctr"/>
          <a:r>
            <a:rPr lang="es-ES" sz="900" i="1" baseline="0">
              <a:solidFill>
                <a:schemeClr val="tx2"/>
              </a:solidFill>
            </a:rPr>
            <a:t>Me ha sido fácil encontrar el director de tesis para que me avalara el proyecto o la propuesta de tesis.</a:t>
          </a:r>
        </a:p>
        <a:p>
          <a:pPr algn="ctr"/>
          <a:r>
            <a:rPr lang="es-ES" sz="900" b="1" i="1" baseline="0">
              <a:solidFill>
                <a:schemeClr val="tx2"/>
              </a:solidFill>
            </a:rPr>
            <a:t>Mitjana: 3,6</a:t>
          </a:r>
          <a:endParaRPr lang="es-ES" sz="1000" b="1" i="1">
            <a:solidFill>
              <a:schemeClr val="tx2"/>
            </a:solidFill>
          </a:endParaRPr>
        </a:p>
      </xdr:txBody>
    </xdr:sp>
    <xdr:clientData/>
  </xdr:twoCellAnchor>
  <xdr:twoCellAnchor>
    <xdr:from>
      <xdr:col>0</xdr:col>
      <xdr:colOff>371475</xdr:colOff>
      <xdr:row>35</xdr:row>
      <xdr:rowOff>95250</xdr:rowOff>
    </xdr:from>
    <xdr:to>
      <xdr:col>11</xdr:col>
      <xdr:colOff>352425</xdr:colOff>
      <xdr:row>57</xdr:row>
      <xdr:rowOff>9524</xdr:rowOff>
    </xdr:to>
    <xdr:graphicFrame macro="">
      <xdr:nvGraphicFramePr>
        <xdr:cNvPr id="5" name="Gràfic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447675</xdr:colOff>
      <xdr:row>49</xdr:row>
      <xdr:rowOff>66675</xdr:rowOff>
    </xdr:from>
    <xdr:to>
      <xdr:col>4</xdr:col>
      <xdr:colOff>371475</xdr:colOff>
      <xdr:row>53</xdr:row>
      <xdr:rowOff>123825</xdr:rowOff>
    </xdr:to>
    <xdr:sp macro="" textlink="">
      <xdr:nvSpPr>
        <xdr:cNvPr id="6" name="QuadreDeText 5"/>
        <xdr:cNvSpPr txBox="1"/>
      </xdr:nvSpPr>
      <xdr:spPr>
        <a:xfrm>
          <a:off x="447675" y="8829675"/>
          <a:ext cx="2362200" cy="8191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2.1.3 M'ha estat fàcil trobar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el director de tesi perquè m'avalés el projecte o proposta de tesi</a:t>
          </a:r>
          <a:endParaRPr lang="es-ES" sz="900">
            <a:solidFill>
              <a:schemeClr val="tx2"/>
            </a:solidFill>
          </a:endParaRPr>
        </a:p>
        <a:p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Me ha sido fácil encontrar el director de tesis para que me avalara el proyecto o la propuesta de tesis.</a:t>
          </a:r>
          <a:endParaRPr lang="es-ES" sz="900">
            <a:solidFill>
              <a:schemeClr val="tx2"/>
            </a:solidFill>
          </a:endParaRPr>
        </a:p>
      </xdr:txBody>
    </xdr:sp>
    <xdr:clientData/>
  </xdr:twoCellAnchor>
  <xdr:twoCellAnchor>
    <xdr:from>
      <xdr:col>0</xdr:col>
      <xdr:colOff>390525</xdr:colOff>
      <xdr:row>54</xdr:row>
      <xdr:rowOff>180974</xdr:rowOff>
    </xdr:from>
    <xdr:to>
      <xdr:col>11</xdr:col>
      <xdr:colOff>219075</xdr:colOff>
      <xdr:row>56</xdr:row>
      <xdr:rowOff>190499</xdr:rowOff>
    </xdr:to>
    <xdr:sp macro="" textlink="">
      <xdr:nvSpPr>
        <xdr:cNvPr id="7" name="QuadreDeText 6"/>
        <xdr:cNvSpPr txBox="1"/>
      </xdr:nvSpPr>
      <xdr:spPr>
        <a:xfrm>
          <a:off x="390525" y="9896474"/>
          <a:ext cx="6534150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b"/>
        <a:lstStyle/>
        <a:p>
          <a:r>
            <a:rPr lang="es-ES" sz="900">
              <a:solidFill>
                <a:schemeClr val="tx2"/>
              </a:solidFill>
            </a:rPr>
            <a:t>La mitjana de les valoracions de la</a:t>
          </a:r>
          <a:r>
            <a:rPr lang="es-ES" sz="900" baseline="0">
              <a:solidFill>
                <a:schemeClr val="tx2"/>
              </a:solidFill>
            </a:rPr>
            <a:t> pregunta va de 1 (molt en desacord) a 5 (molt d'acord)</a:t>
          </a:r>
        </a:p>
        <a:p>
          <a:r>
            <a:rPr lang="es-ES" sz="900" i="1" baseline="0">
              <a:solidFill>
                <a:schemeClr val="tx2"/>
              </a:solidFill>
            </a:rPr>
            <a:t>La media ("mitjana") de las valoraciones de la pregunta va de 1 (muy en desacuerdo) a 5 (muy de acuerdo)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0.01286</cdr:x>
      <cdr:y>0.40225</cdr:y>
    </cdr:from>
    <cdr:to>
      <cdr:x>0.39143</cdr:x>
      <cdr:y>0.5573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85725" y="1704976"/>
          <a:ext cx="2524125" cy="6572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s-ES" sz="1100"/>
        </a:p>
      </cdr:txBody>
    </cdr:sp>
  </cdr:relSizeAnchor>
  <cdr:relSizeAnchor xmlns:cdr="http://schemas.openxmlformats.org/drawingml/2006/chartDrawing">
    <cdr:from>
      <cdr:x>0.01143</cdr:x>
      <cdr:y>0.39101</cdr:y>
    </cdr:from>
    <cdr:to>
      <cdr:x>0.39429</cdr:x>
      <cdr:y>0.54832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76200" y="1657352"/>
          <a:ext cx="2552700" cy="6667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s-ES" sz="1100"/>
        </a:p>
      </cdr:txBody>
    </cdr:sp>
  </cdr:relSizeAnchor>
  <cdr:relSizeAnchor xmlns:cdr="http://schemas.openxmlformats.org/drawingml/2006/chartDrawing">
    <cdr:from>
      <cdr:x>0.01</cdr:x>
      <cdr:y>0.29905</cdr:y>
    </cdr:from>
    <cdr:to>
      <cdr:x>0.39429</cdr:x>
      <cdr:y>0.52291</cdr:y>
    </cdr:to>
    <cdr:sp macro="" textlink="">
      <cdr:nvSpPr>
        <cdr:cNvPr id="4" name="QuadreDeText 3"/>
        <cdr:cNvSpPr txBox="1"/>
      </cdr:nvSpPr>
      <cdr:spPr>
        <a:xfrm xmlns:a="http://schemas.openxmlformats.org/drawingml/2006/main">
          <a:off x="66665" y="1475518"/>
          <a:ext cx="2562254" cy="110451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2.1.2</a:t>
          </a:r>
          <a:r>
            <a:rPr lang="es-ES" sz="900" baseline="0">
              <a:solidFill>
                <a:schemeClr val="tx2"/>
              </a:solidFill>
            </a:rPr>
            <a:t> El desenvolupament del projecte o proposta de tesi m'han permès integrar-me en els equips de recerca del departament o de l'institut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El desarrollo del proyecto o propuesta de tesis me han permitido integrarme en los equipos de investigación del departamento o del instituto.</a:t>
          </a:r>
        </a:p>
        <a:p xmlns:a="http://schemas.openxmlformats.org/drawingml/2006/main">
          <a:pPr algn="ctr"/>
          <a:r>
            <a:rPr lang="es-ES" sz="900" b="1" i="1" baseline="0">
              <a:solidFill>
                <a:schemeClr val="tx2"/>
              </a:solidFill>
            </a:rPr>
            <a:t>Mitjana: 1,8</a:t>
          </a:r>
          <a:endParaRPr lang="es-ES" sz="900" b="1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0.00428</cdr:x>
      <cdr:y>0.85521</cdr:y>
    </cdr:from>
    <cdr:to>
      <cdr:x>0.98857</cdr:x>
      <cdr:y>0.99225</cdr:y>
    </cdr:to>
    <cdr:sp macro="" textlink="">
      <cdr:nvSpPr>
        <cdr:cNvPr id="5" name="QuadreDeText 4"/>
        <cdr:cNvSpPr txBox="1"/>
      </cdr:nvSpPr>
      <cdr:spPr>
        <a:xfrm xmlns:a="http://schemas.openxmlformats.org/drawingml/2006/main">
          <a:off x="28565" y="4219577"/>
          <a:ext cx="6562754" cy="67612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b"/>
        <a:lstStyle xmlns:a="http://schemas.openxmlformats.org/drawingml/2006/main"/>
        <a:p xmlns:a="http://schemas.openxmlformats.org/drawingml/2006/main">
          <a:r>
            <a:rPr lang="es-ES" sz="900">
              <a:solidFill>
                <a:schemeClr val="tx2"/>
              </a:solidFill>
            </a:rPr>
            <a:t>La mitjana de les valoracions de la pregunta</a:t>
          </a:r>
          <a:r>
            <a:rPr lang="es-ES" sz="900" baseline="0">
              <a:solidFill>
                <a:schemeClr val="tx2"/>
              </a:solidFill>
            </a:rPr>
            <a:t> va de </a:t>
          </a:r>
          <a:r>
            <a:rPr lang="es-ES" sz="900" b="1" baseline="0">
              <a:solidFill>
                <a:schemeClr val="tx2"/>
              </a:solidFill>
            </a:rPr>
            <a:t>1 (molt en desacord) </a:t>
          </a:r>
          <a:r>
            <a:rPr lang="es-ES" sz="900" b="0" baseline="0">
              <a:solidFill>
                <a:schemeClr val="tx2"/>
              </a:solidFill>
            </a:rPr>
            <a:t>a </a:t>
          </a:r>
          <a:r>
            <a:rPr lang="es-ES" sz="900" b="1" baseline="0">
              <a:solidFill>
                <a:schemeClr val="tx2"/>
              </a:solidFill>
            </a:rPr>
            <a:t>5 (molt d'acord)</a:t>
          </a:r>
          <a:r>
            <a:rPr lang="es-ES" sz="900" b="0" baseline="0">
              <a:solidFill>
                <a:schemeClr val="tx2"/>
              </a:solidFill>
            </a:rPr>
            <a:t>. Els percentatges representen el pes de les respostes.</a:t>
          </a:r>
        </a:p>
        <a:p xmlns:a="http://schemas.openxmlformats.org/drawingml/2006/main">
          <a:r>
            <a:rPr lang="es-ES" sz="900" i="1">
              <a:solidFill>
                <a:schemeClr val="tx2"/>
              </a:solidFill>
            </a:rPr>
            <a:t>La media ("mitjana")</a:t>
          </a:r>
          <a:r>
            <a:rPr lang="es-ES" sz="900" i="1" baseline="0">
              <a:solidFill>
                <a:schemeClr val="tx2"/>
              </a:solidFill>
            </a:rPr>
            <a:t> de las valoraciones de la pregunta va de </a:t>
          </a:r>
          <a:r>
            <a:rPr lang="es-ES" sz="900" b="1" i="1" baseline="0">
              <a:solidFill>
                <a:schemeClr val="tx2"/>
              </a:solidFill>
            </a:rPr>
            <a:t>1 (muy en desacuerdo)</a:t>
          </a:r>
          <a:r>
            <a:rPr lang="es-ES" sz="900" b="0" i="1" baseline="0">
              <a:solidFill>
                <a:schemeClr val="tx2"/>
              </a:solidFill>
            </a:rPr>
            <a:t> a </a:t>
          </a:r>
          <a:r>
            <a:rPr lang="es-ES" sz="900" b="1" i="1" baseline="0">
              <a:solidFill>
                <a:schemeClr val="tx2"/>
              </a:solidFill>
            </a:rPr>
            <a:t>5 (muy de acuerdo)</a:t>
          </a:r>
          <a:r>
            <a:rPr lang="es-ES" sz="900" b="0" i="1" baseline="0">
              <a:solidFill>
                <a:schemeClr val="tx2"/>
              </a:solidFill>
            </a:rPr>
            <a:t>. Los porcentajes representan el peso de las respuestas.</a:t>
          </a:r>
          <a:endParaRPr lang="es-ES" sz="900" i="1">
            <a:solidFill>
              <a:schemeClr val="tx2"/>
            </a:solidFill>
          </a:endParaRP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0.01282</cdr:x>
      <cdr:y>0.16701</cdr:y>
    </cdr:from>
    <cdr:to>
      <cdr:x>0.33333</cdr:x>
      <cdr:y>0.33196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85725" y="771526"/>
          <a:ext cx="2143125" cy="762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s-ES" sz="1100"/>
        </a:p>
      </cdr:txBody>
    </cdr:sp>
  </cdr:relSizeAnchor>
  <cdr:relSizeAnchor xmlns:cdr="http://schemas.openxmlformats.org/drawingml/2006/chartDrawing">
    <cdr:from>
      <cdr:x>0.00997</cdr:x>
      <cdr:y>0.13689</cdr:y>
    </cdr:from>
    <cdr:to>
      <cdr:x>0.3661</cdr:x>
      <cdr:y>0.31555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66665" y="561975"/>
          <a:ext cx="2381260" cy="7334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2.1.1 El projecte o proposta de tesi m'han estat útils per iniciar-me en la recerca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pPr algn="ctr"/>
          <a:r>
            <a:rPr lang="es-ES" sz="900" i="1">
              <a:solidFill>
                <a:schemeClr val="tx2"/>
              </a:solidFill>
              <a:latin typeface="+mn-lt"/>
              <a:ea typeface="+mn-ea"/>
              <a:cs typeface="+mn-cs"/>
            </a:rPr>
            <a:t>El proyecyo o propuesta de tesis me han sido útiles para iniciar-me</a:t>
          </a:r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 en la investigación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endParaRPr lang="es-ES" sz="1100"/>
        </a:p>
      </cdr:txBody>
    </cdr:sp>
  </cdr:relSizeAnchor>
  <cdr:relSizeAnchor xmlns:cdr="http://schemas.openxmlformats.org/drawingml/2006/chartDrawing">
    <cdr:from>
      <cdr:x>0.0057</cdr:x>
      <cdr:y>0.32251</cdr:y>
    </cdr:from>
    <cdr:to>
      <cdr:x>0.36752</cdr:x>
      <cdr:y>0.61263</cdr:y>
    </cdr:to>
    <cdr:sp macro="" textlink="">
      <cdr:nvSpPr>
        <cdr:cNvPr id="4" name="QuadreDeText 3"/>
        <cdr:cNvSpPr txBox="1"/>
      </cdr:nvSpPr>
      <cdr:spPr>
        <a:xfrm xmlns:a="http://schemas.openxmlformats.org/drawingml/2006/main">
          <a:off x="38112" y="1323975"/>
          <a:ext cx="2419337" cy="119103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2.1.2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El desenvolupament del projecte o proposta de tesi m'han permès integrar-me en els equips de recerca del departament o de l'institut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El desarrollo del proyecto o propuesta de tesis me han permitido integrarme en los equipos de investigación del departamento o del instituto.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endParaRPr lang="es-ES" sz="900">
            <a:solidFill>
              <a:schemeClr val="tx2"/>
            </a:solidFill>
          </a:endParaRP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219075</xdr:colOff>
      <xdr:row>3</xdr:row>
      <xdr:rowOff>85724</xdr:rowOff>
    </xdr:from>
    <xdr:to>
      <xdr:col>13</xdr:col>
      <xdr:colOff>352425</xdr:colOff>
      <xdr:row>34</xdr:row>
      <xdr:rowOff>180975</xdr:rowOff>
    </xdr:to>
    <xdr:graphicFrame macro="">
      <xdr:nvGraphicFramePr>
        <xdr:cNvPr id="2" name="Gràfic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361950</xdr:colOff>
      <xdr:row>23</xdr:row>
      <xdr:rowOff>171450</xdr:rowOff>
    </xdr:from>
    <xdr:to>
      <xdr:col>5</xdr:col>
      <xdr:colOff>381000</xdr:colOff>
      <xdr:row>28</xdr:row>
      <xdr:rowOff>76200</xdr:rowOff>
    </xdr:to>
    <xdr:sp macro="" textlink="">
      <xdr:nvSpPr>
        <xdr:cNvPr id="3" name="QuadreDeText 2"/>
        <xdr:cNvSpPr txBox="1"/>
      </xdr:nvSpPr>
      <xdr:spPr>
        <a:xfrm>
          <a:off x="361950" y="4171950"/>
          <a:ext cx="3067050" cy="8572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3.1.5 El suport que rebo del director/a de tesi per</a:t>
          </a:r>
          <a:r>
            <a:rPr lang="es-ES" sz="900" baseline="0">
              <a:solidFill>
                <a:schemeClr val="tx2"/>
              </a:solidFill>
            </a:rPr>
            <a:t> dur-la a terme és adequat</a:t>
          </a:r>
        </a:p>
        <a:p>
          <a:pPr algn="ctr"/>
          <a:r>
            <a:rPr lang="es-ES" sz="900" i="1" baseline="0">
              <a:solidFill>
                <a:schemeClr val="tx2"/>
              </a:solidFill>
            </a:rPr>
            <a:t>El apoyo que recibo del director/a de tesis para acabarla es adecuado.</a:t>
          </a:r>
          <a:endParaRPr lang="es-ES" sz="800" i="1" baseline="0">
            <a:solidFill>
              <a:schemeClr val="tx2"/>
            </a:solidFill>
          </a:endParaRPr>
        </a:p>
        <a:p>
          <a:pPr algn="ctr"/>
          <a:r>
            <a:rPr lang="es-ES" sz="900" b="1" i="1" baseline="0">
              <a:solidFill>
                <a:schemeClr val="tx2"/>
              </a:solidFill>
            </a:rPr>
            <a:t>Mitjana: 4,1</a:t>
          </a:r>
          <a:endParaRPr lang="es-ES" sz="900" b="1" i="1">
            <a:solidFill>
              <a:schemeClr val="tx2"/>
            </a:solidFill>
          </a:endParaRPr>
        </a:p>
      </xdr:txBody>
    </xdr:sp>
    <xdr:clientData/>
  </xdr:twoCellAnchor>
  <xdr:twoCellAnchor>
    <xdr:from>
      <xdr:col>0</xdr:col>
      <xdr:colOff>323850</xdr:colOff>
      <xdr:row>32</xdr:row>
      <xdr:rowOff>104775</xdr:rowOff>
    </xdr:from>
    <xdr:to>
      <xdr:col>13</xdr:col>
      <xdr:colOff>219075</xdr:colOff>
      <xdr:row>34</xdr:row>
      <xdr:rowOff>104775</xdr:rowOff>
    </xdr:to>
    <xdr:sp macro="" textlink="">
      <xdr:nvSpPr>
        <xdr:cNvPr id="4" name="QuadreDeText 3"/>
        <xdr:cNvSpPr txBox="1"/>
      </xdr:nvSpPr>
      <xdr:spPr>
        <a:xfrm>
          <a:off x="323850" y="5819775"/>
          <a:ext cx="7820025" cy="3810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b"/>
        <a:lstStyle/>
        <a:p>
          <a:pPr algn="l"/>
          <a:r>
            <a:rPr lang="es-ES" sz="900">
              <a:solidFill>
                <a:schemeClr val="tx2"/>
              </a:solidFill>
            </a:rPr>
            <a:t>La mitjana de les valoracions de</a:t>
          </a:r>
          <a:r>
            <a:rPr lang="es-ES" sz="900" baseline="0">
              <a:solidFill>
                <a:schemeClr val="tx2"/>
              </a:solidFill>
            </a:rPr>
            <a:t> la pregunta va de </a:t>
          </a:r>
          <a:r>
            <a:rPr lang="es-ES" sz="900" b="1" baseline="0">
              <a:solidFill>
                <a:schemeClr val="tx2"/>
              </a:solidFill>
            </a:rPr>
            <a:t>1 (molt en desacord) </a:t>
          </a:r>
          <a:r>
            <a:rPr lang="es-ES" sz="900" b="0" baseline="0">
              <a:solidFill>
                <a:schemeClr val="tx2"/>
              </a:solidFill>
            </a:rPr>
            <a:t>a </a:t>
          </a:r>
          <a:r>
            <a:rPr lang="es-ES" sz="900" b="1" baseline="0">
              <a:solidFill>
                <a:schemeClr val="tx2"/>
              </a:solidFill>
            </a:rPr>
            <a:t>5 (molt d'acord)</a:t>
          </a:r>
          <a:r>
            <a:rPr lang="es-ES" sz="900" b="0" baseline="0">
              <a:solidFill>
                <a:schemeClr val="tx2"/>
              </a:solidFill>
            </a:rPr>
            <a:t>. Els percentatges representen el pes de les respostes.</a:t>
          </a:r>
        </a:p>
        <a:p>
          <a:pPr algn="l"/>
          <a:r>
            <a:rPr lang="es-ES" sz="900" b="0" i="1" baseline="0">
              <a:solidFill>
                <a:schemeClr val="tx2"/>
              </a:solidFill>
            </a:rPr>
            <a:t>La media ("mitjana") de las valoraciones de la pregunta va de </a:t>
          </a:r>
          <a:r>
            <a:rPr lang="es-ES" sz="900" b="1" i="1" baseline="0">
              <a:solidFill>
                <a:schemeClr val="tx2"/>
              </a:solidFill>
            </a:rPr>
            <a:t>1 (muy en desacuerdo) </a:t>
          </a:r>
          <a:r>
            <a:rPr lang="es-ES" sz="900" b="0" i="1" baseline="0">
              <a:solidFill>
                <a:schemeClr val="tx2"/>
              </a:solidFill>
            </a:rPr>
            <a:t>a </a:t>
          </a:r>
          <a:r>
            <a:rPr lang="es-ES" sz="900" b="1" i="1" baseline="0">
              <a:solidFill>
                <a:schemeClr val="tx2"/>
              </a:solidFill>
            </a:rPr>
            <a:t>5 (muy de acuerdo)</a:t>
          </a:r>
          <a:r>
            <a:rPr lang="es-ES" sz="900" b="0" i="1" baseline="0">
              <a:solidFill>
                <a:schemeClr val="tx2"/>
              </a:solidFill>
            </a:rPr>
            <a:t>. Los porcentages representan el peso de las respuestas.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  <xdr:twoCellAnchor>
    <xdr:from>
      <xdr:col>0</xdr:col>
      <xdr:colOff>228599</xdr:colOff>
      <xdr:row>37</xdr:row>
      <xdr:rowOff>161926</xdr:rowOff>
    </xdr:from>
    <xdr:to>
      <xdr:col>13</xdr:col>
      <xdr:colOff>276224</xdr:colOff>
      <xdr:row>68</xdr:row>
      <xdr:rowOff>28576</xdr:rowOff>
    </xdr:to>
    <xdr:graphicFrame macro="">
      <xdr:nvGraphicFramePr>
        <xdr:cNvPr id="5" name="Gràfic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295275</xdr:colOff>
      <xdr:row>46</xdr:row>
      <xdr:rowOff>9525</xdr:rowOff>
    </xdr:from>
    <xdr:to>
      <xdr:col>5</xdr:col>
      <xdr:colOff>171450</xdr:colOff>
      <xdr:row>50</xdr:row>
      <xdr:rowOff>28575</xdr:rowOff>
    </xdr:to>
    <xdr:sp macro="" textlink="">
      <xdr:nvSpPr>
        <xdr:cNvPr id="6" name="QuadreDeText 5"/>
        <xdr:cNvSpPr txBox="1"/>
      </xdr:nvSpPr>
      <xdr:spPr>
        <a:xfrm>
          <a:off x="295275" y="8391525"/>
          <a:ext cx="2924175" cy="7810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3.1.2 La utilitat dels cursos o seminaris realitzats per a l'elaboració de la tesi ha estat valuosa</a:t>
          </a:r>
          <a:endParaRPr lang="es-ES" sz="900">
            <a:solidFill>
              <a:schemeClr val="tx2"/>
            </a:solidFill>
          </a:endParaRPr>
        </a:p>
        <a:p>
          <a:pPr algn="ctr"/>
          <a:r>
            <a:rPr lang="es-ES" sz="900" i="1">
              <a:solidFill>
                <a:schemeClr val="tx2"/>
              </a:solidFill>
              <a:latin typeface="+mn-lt"/>
              <a:ea typeface="+mn-ea"/>
              <a:cs typeface="+mn-cs"/>
            </a:rPr>
            <a:t>La utilidad</a:t>
          </a:r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 de los cursos o seminarios realizados para la elaboración de la tesis ha sido valuosa.</a:t>
          </a:r>
          <a:endParaRPr lang="es-ES" sz="900">
            <a:solidFill>
              <a:schemeClr val="tx2"/>
            </a:solidFill>
          </a:endParaRPr>
        </a:p>
        <a:p>
          <a:endParaRPr lang="es-ES" sz="1100"/>
        </a:p>
      </xdr:txBody>
    </xdr:sp>
    <xdr:clientData/>
  </xdr:twoCellAnchor>
  <xdr:twoCellAnchor>
    <xdr:from>
      <xdr:col>0</xdr:col>
      <xdr:colOff>333375</xdr:colOff>
      <xdr:row>50</xdr:row>
      <xdr:rowOff>180975</xdr:rowOff>
    </xdr:from>
    <xdr:to>
      <xdr:col>5</xdr:col>
      <xdr:colOff>190500</xdr:colOff>
      <xdr:row>54</xdr:row>
      <xdr:rowOff>171449</xdr:rowOff>
    </xdr:to>
    <xdr:sp macro="" textlink="">
      <xdr:nvSpPr>
        <xdr:cNvPr id="7" name="QuadreDeText 6"/>
        <xdr:cNvSpPr txBox="1"/>
      </xdr:nvSpPr>
      <xdr:spPr>
        <a:xfrm>
          <a:off x="333375" y="9324975"/>
          <a:ext cx="2905125" cy="75247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3.1.3 Si heu realitzat algun treball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de recerca, la seva utilitat per a l'elaboració de la tesi ha estat important</a:t>
          </a:r>
          <a:endParaRPr lang="es-ES" sz="900">
            <a:solidFill>
              <a:schemeClr val="tx2"/>
            </a:solidFill>
          </a:endParaRPr>
        </a:p>
        <a:p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Si ha realizado algun trabajo de investigación, su utilidad para la elaboración de la tesis ha sido importante.</a:t>
          </a:r>
          <a:endParaRPr lang="es-ES" sz="900">
            <a:solidFill>
              <a:schemeClr val="tx2"/>
            </a:solidFill>
          </a:endParaRPr>
        </a:p>
        <a:p>
          <a:endParaRPr lang="es-ES" sz="1100"/>
        </a:p>
      </xdr:txBody>
    </xdr:sp>
    <xdr:clientData/>
  </xdr:twoCellAnchor>
  <xdr:twoCellAnchor>
    <xdr:from>
      <xdr:col>0</xdr:col>
      <xdr:colOff>276225</xdr:colOff>
      <xdr:row>56</xdr:row>
      <xdr:rowOff>171450</xdr:rowOff>
    </xdr:from>
    <xdr:to>
      <xdr:col>5</xdr:col>
      <xdr:colOff>133350</xdr:colOff>
      <xdr:row>59</xdr:row>
      <xdr:rowOff>9525</xdr:rowOff>
    </xdr:to>
    <xdr:sp macro="" textlink="">
      <xdr:nvSpPr>
        <xdr:cNvPr id="8" name="QuadreDeText 7"/>
        <xdr:cNvSpPr txBox="1"/>
      </xdr:nvSpPr>
      <xdr:spPr>
        <a:xfrm>
          <a:off x="276225" y="10458450"/>
          <a:ext cx="2905125" cy="4095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3.1.4 M'ha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estat fàcil trobar el/la director/a de tesi</a:t>
          </a:r>
          <a:endParaRPr lang="es-ES" sz="900">
            <a:solidFill>
              <a:schemeClr val="tx2"/>
            </a:solidFill>
          </a:endParaRPr>
        </a:p>
        <a:p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Me ha resultado fácil encontrar el/la director/a de tesis.</a:t>
          </a:r>
          <a:endParaRPr lang="es-ES" sz="900">
            <a:solidFill>
              <a:schemeClr val="tx2"/>
            </a:solidFill>
          </a:endParaRPr>
        </a:p>
        <a:p>
          <a:endParaRPr lang="es-ES" sz="1100"/>
        </a:p>
      </xdr:txBody>
    </xdr:sp>
    <xdr:clientData/>
  </xdr:twoCellAnchor>
  <xdr:twoCellAnchor>
    <xdr:from>
      <xdr:col>0</xdr:col>
      <xdr:colOff>266700</xdr:colOff>
      <xdr:row>61</xdr:row>
      <xdr:rowOff>66675</xdr:rowOff>
    </xdr:from>
    <xdr:to>
      <xdr:col>5</xdr:col>
      <xdr:colOff>133350</xdr:colOff>
      <xdr:row>64</xdr:row>
      <xdr:rowOff>161925</xdr:rowOff>
    </xdr:to>
    <xdr:sp macro="" textlink="">
      <xdr:nvSpPr>
        <xdr:cNvPr id="9" name="QuadreDeText 8"/>
        <xdr:cNvSpPr txBox="1"/>
      </xdr:nvSpPr>
      <xdr:spPr>
        <a:xfrm>
          <a:off x="266700" y="11306175"/>
          <a:ext cx="2914650" cy="6667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3.1.5 El suport que rebo del director/a de tesi per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dur-la a terme és adequat</a:t>
          </a:r>
          <a:endParaRPr lang="es-ES" sz="900">
            <a:solidFill>
              <a:schemeClr val="tx2"/>
            </a:solidFill>
          </a:endParaRPr>
        </a:p>
        <a:p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El apoyo que recibo del director/a de tesis para acabarla es adecuado.</a:t>
          </a:r>
          <a:endParaRPr lang="es-ES" sz="900">
            <a:solidFill>
              <a:schemeClr val="tx2"/>
            </a:solidFill>
          </a:endParaRPr>
        </a:p>
      </xdr:txBody>
    </xdr:sp>
    <xdr:clientData/>
  </xdr:twoCellAnchor>
  <xdr:twoCellAnchor>
    <xdr:from>
      <xdr:col>0</xdr:col>
      <xdr:colOff>219075</xdr:colOff>
      <xdr:row>70</xdr:row>
      <xdr:rowOff>123824</xdr:rowOff>
    </xdr:from>
    <xdr:to>
      <xdr:col>13</xdr:col>
      <xdr:colOff>238125</xdr:colOff>
      <xdr:row>101</xdr:row>
      <xdr:rowOff>57150</xdr:rowOff>
    </xdr:to>
    <xdr:graphicFrame macro="">
      <xdr:nvGraphicFramePr>
        <xdr:cNvPr id="10" name="Gràfic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0.0122</cdr:x>
      <cdr:y>0.09216</cdr:y>
    </cdr:from>
    <cdr:to>
      <cdr:x>0.41328</cdr:x>
      <cdr:y>0.21321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85725" y="638177"/>
          <a:ext cx="2819400" cy="8382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s-ES" sz="1100"/>
        </a:p>
      </cdr:txBody>
    </cdr:sp>
  </cdr:relSizeAnchor>
  <cdr:relSizeAnchor xmlns:cdr="http://schemas.openxmlformats.org/drawingml/2006/chartDrawing">
    <cdr:from>
      <cdr:x>0.01202</cdr:x>
      <cdr:y>0.07565</cdr:y>
    </cdr:from>
    <cdr:to>
      <cdr:x>0.41446</cdr:x>
      <cdr:y>0.21587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96875" y="453979"/>
          <a:ext cx="3242922" cy="84142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3.1.1</a:t>
          </a:r>
          <a:r>
            <a:rPr lang="es-ES" sz="900" baseline="0">
              <a:solidFill>
                <a:schemeClr val="tx2"/>
              </a:solidFill>
            </a:rPr>
            <a:t> L'orientació rebuda i el suport per part del tutor/a per elegir el tema del projecte o proposta de tesi ha estat útil.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La orienctación recibida y el apoyo por parte del tutor/a para elegir el tema del proyecto o la propuesta de tesis ha sido útil.</a:t>
          </a:r>
        </a:p>
        <a:p xmlns:a="http://schemas.openxmlformats.org/drawingml/2006/main">
          <a:pPr algn="ctr"/>
          <a:r>
            <a:rPr lang="es-ES" sz="900" b="1" i="1" baseline="0">
              <a:solidFill>
                <a:schemeClr val="tx2"/>
              </a:solidFill>
            </a:rPr>
            <a:t>Mitjana: 4,1</a:t>
          </a:r>
          <a:endParaRPr lang="es-ES" sz="1000" b="1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0.00594</cdr:x>
      <cdr:y>0.21882</cdr:y>
    </cdr:from>
    <cdr:to>
      <cdr:x>0.41108</cdr:x>
      <cdr:y>0.36032</cdr:y>
    </cdr:to>
    <cdr:sp macro="" textlink="">
      <cdr:nvSpPr>
        <cdr:cNvPr id="4" name="QuadreDeText 3"/>
        <cdr:cNvSpPr txBox="1"/>
      </cdr:nvSpPr>
      <cdr:spPr>
        <a:xfrm xmlns:a="http://schemas.openxmlformats.org/drawingml/2006/main">
          <a:off x="47897" y="1313069"/>
          <a:ext cx="3264679" cy="84910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3.1.2 La utilitat dels cursos o seminaris realitzats per a l'elaboració de la tesi ha estat valuosa</a:t>
          </a:r>
        </a:p>
        <a:p xmlns:a="http://schemas.openxmlformats.org/drawingml/2006/main">
          <a:pPr algn="ctr"/>
          <a:r>
            <a:rPr lang="es-ES" sz="900" i="1">
              <a:solidFill>
                <a:schemeClr val="tx2"/>
              </a:solidFill>
            </a:rPr>
            <a:t>La utilidad</a:t>
          </a:r>
          <a:r>
            <a:rPr lang="es-ES" sz="900" i="1" baseline="0">
              <a:solidFill>
                <a:schemeClr val="tx2"/>
              </a:solidFill>
            </a:rPr>
            <a:t> de los cursos o seminarios realizados para la elaboración de la tesis ha sido valuosa.</a:t>
          </a:r>
        </a:p>
        <a:p xmlns:a="http://schemas.openxmlformats.org/drawingml/2006/main">
          <a:pPr algn="ctr"/>
          <a:r>
            <a:rPr lang="es-ES" sz="900" b="1" i="1" baseline="0">
              <a:solidFill>
                <a:schemeClr val="tx2"/>
              </a:solidFill>
            </a:rPr>
            <a:t>Mitjana: 3,4</a:t>
          </a:r>
          <a:endParaRPr lang="es-ES" sz="900" b="1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0.00796</cdr:x>
      <cdr:y>0.37235</cdr:y>
    </cdr:from>
    <cdr:to>
      <cdr:x>0.41446</cdr:x>
      <cdr:y>0.51111</cdr:y>
    </cdr:to>
    <cdr:sp macro="" textlink="">
      <cdr:nvSpPr>
        <cdr:cNvPr id="5" name="QuadreDeText 4"/>
        <cdr:cNvSpPr txBox="1"/>
      </cdr:nvSpPr>
      <cdr:spPr>
        <a:xfrm xmlns:a="http://schemas.openxmlformats.org/drawingml/2006/main">
          <a:off x="64159" y="2234366"/>
          <a:ext cx="3275638" cy="83268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3.1.3 Si heu realitzat algun treball</a:t>
          </a:r>
          <a:r>
            <a:rPr lang="es-ES" sz="900" baseline="0">
              <a:solidFill>
                <a:schemeClr val="tx2"/>
              </a:solidFill>
            </a:rPr>
            <a:t> de recerca, la seva utilitat per a l'elaboració de la tesi ha estat important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Si ha realizado algun trabajo de investigación, su utilidad para la elaboración de la tesis ha sido importante.</a:t>
          </a:r>
        </a:p>
        <a:p xmlns:a="http://schemas.openxmlformats.org/drawingml/2006/main">
          <a:pPr algn="ctr"/>
          <a:r>
            <a:rPr lang="es-ES" sz="900" b="1" i="1" baseline="0">
              <a:solidFill>
                <a:schemeClr val="tx2"/>
              </a:solidFill>
            </a:rPr>
            <a:t>Mitjana: 3,7</a:t>
          </a:r>
          <a:endParaRPr lang="es-ES" sz="900" b="1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0.00577</cdr:x>
      <cdr:y>0.52492</cdr:y>
    </cdr:from>
    <cdr:to>
      <cdr:x>0.41092</cdr:x>
      <cdr:y>0.61433</cdr:y>
    </cdr:to>
    <cdr:sp macro="" textlink="">
      <cdr:nvSpPr>
        <cdr:cNvPr id="6" name="QuadreDeText 5"/>
        <cdr:cNvSpPr txBox="1"/>
      </cdr:nvSpPr>
      <cdr:spPr>
        <a:xfrm xmlns:a="http://schemas.openxmlformats.org/drawingml/2006/main">
          <a:off x="46463" y="3149932"/>
          <a:ext cx="3264759" cy="53652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3.1.4 M'ha</a:t>
          </a:r>
          <a:r>
            <a:rPr lang="es-ES" sz="900" baseline="0">
              <a:solidFill>
                <a:schemeClr val="tx2"/>
              </a:solidFill>
            </a:rPr>
            <a:t> estat fàcil trobar el/la director/a de tesi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Me ha resultado fácil encontrar el/la director/a de tesis.</a:t>
          </a:r>
        </a:p>
        <a:p xmlns:a="http://schemas.openxmlformats.org/drawingml/2006/main">
          <a:pPr algn="ctr"/>
          <a:r>
            <a:rPr lang="es-ES" sz="900" b="1" i="1" baseline="0">
              <a:solidFill>
                <a:schemeClr val="tx2"/>
              </a:solidFill>
            </a:rPr>
            <a:t>Mitjana: 3,7</a:t>
          </a:r>
          <a:endParaRPr lang="es-ES" sz="900" b="1" i="1">
            <a:solidFill>
              <a:schemeClr val="tx2"/>
            </a:solidFill>
          </a:endParaRPr>
        </a:p>
      </cdr:txBody>
    </cdr:sp>
  </cdr:relSizeAnchor>
</c:userShapes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cin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U61"/>
  <sheetViews>
    <sheetView showGridLines="0" tabSelected="1" workbookViewId="0">
      <selection activeCell="K100" sqref="K100"/>
    </sheetView>
  </sheetViews>
  <sheetFormatPr defaultRowHeight="15" x14ac:dyDescent="0.25"/>
  <cols>
    <col min="1" max="2" width="9.140625" customWidth="1"/>
    <col min="14" max="14" width="9.5703125" bestFit="1" customWidth="1"/>
    <col min="15" max="16" width="10.140625" bestFit="1" customWidth="1"/>
    <col min="17" max="18" width="9.5703125" bestFit="1" customWidth="1"/>
    <col min="19" max="19" width="9.28515625" customWidth="1"/>
  </cols>
  <sheetData>
    <row r="2" spans="1:20" ht="29.25" customHeight="1" x14ac:dyDescent="0.35">
      <c r="A2" s="32" t="s">
        <v>71</v>
      </c>
      <c r="B2" s="32"/>
      <c r="C2" s="32"/>
      <c r="D2" s="32"/>
      <c r="E2" s="32"/>
      <c r="F2" s="32"/>
      <c r="G2" s="32"/>
      <c r="H2" s="32"/>
      <c r="I2" s="32"/>
      <c r="J2" s="32"/>
      <c r="K2" s="32"/>
      <c r="L2" s="25"/>
    </row>
    <row r="4" spans="1:20" x14ac:dyDescent="0.25">
      <c r="K4" s="3"/>
      <c r="L4" s="3"/>
      <c r="M4" s="3"/>
      <c r="N4" s="3"/>
      <c r="O4" s="3"/>
      <c r="P4" s="3"/>
      <c r="Q4" s="3"/>
      <c r="R4" s="3"/>
      <c r="S4" s="3"/>
      <c r="T4" s="3"/>
    </row>
    <row r="5" spans="1:20" x14ac:dyDescent="0.25">
      <c r="K5" s="2"/>
      <c r="L5" s="3"/>
      <c r="M5" s="3"/>
      <c r="N5" s="3"/>
      <c r="O5" s="3"/>
      <c r="P5" s="3"/>
      <c r="Q5" s="3"/>
      <c r="R5" s="3"/>
      <c r="S5" s="3"/>
      <c r="T5" s="3"/>
    </row>
    <row r="6" spans="1:20" x14ac:dyDescent="0.25">
      <c r="K6" s="2"/>
      <c r="L6" s="3"/>
      <c r="M6" s="3"/>
      <c r="N6" s="3"/>
      <c r="O6" s="3"/>
      <c r="P6" s="3"/>
      <c r="Q6" s="3"/>
      <c r="R6" s="3"/>
      <c r="S6" s="3"/>
      <c r="T6" s="3"/>
    </row>
    <row r="7" spans="1:20" x14ac:dyDescent="0.25">
      <c r="K7" s="2"/>
      <c r="L7" s="3"/>
      <c r="M7" s="3" t="s">
        <v>1</v>
      </c>
      <c r="N7" s="3">
        <v>2</v>
      </c>
      <c r="O7" s="3">
        <v>3</v>
      </c>
      <c r="P7" s="3">
        <v>4</v>
      </c>
      <c r="Q7" s="3" t="s">
        <v>2</v>
      </c>
      <c r="R7" s="3" t="s">
        <v>3</v>
      </c>
      <c r="S7" s="3"/>
      <c r="T7" s="3"/>
    </row>
    <row r="8" spans="1:20" x14ac:dyDescent="0.25">
      <c r="K8" s="2"/>
      <c r="L8" s="4" t="s">
        <v>42</v>
      </c>
      <c r="M8" s="5">
        <v>4.8000000000000001E-2</v>
      </c>
      <c r="N8" s="5">
        <v>4.8000000000000001E-2</v>
      </c>
      <c r="O8" s="5">
        <v>0.23799999999999999</v>
      </c>
      <c r="P8" s="5">
        <v>0.38100000000000001</v>
      </c>
      <c r="Q8" s="5">
        <v>0.28599999999999998</v>
      </c>
      <c r="R8" s="6">
        <f>(1*1+1*2+5*3+8*4+6*5)/21</f>
        <v>3.8095238095238093</v>
      </c>
      <c r="S8" s="3"/>
      <c r="T8" s="3"/>
    </row>
    <row r="9" spans="1:20" x14ac:dyDescent="0.25">
      <c r="K9" s="2"/>
      <c r="L9" s="3" t="s">
        <v>0</v>
      </c>
      <c r="M9" s="5">
        <v>0.05</v>
      </c>
      <c r="N9" s="5">
        <v>0.1</v>
      </c>
      <c r="O9" s="5">
        <v>0.25</v>
      </c>
      <c r="P9" s="5">
        <v>0.35</v>
      </c>
      <c r="Q9" s="5">
        <v>0.25</v>
      </c>
      <c r="R9" s="6">
        <f>(1*1+2*2+5*3+7*4+5*5)/20</f>
        <v>3.65</v>
      </c>
      <c r="S9" s="3"/>
      <c r="T9" s="3"/>
    </row>
    <row r="10" spans="1:20" x14ac:dyDescent="0.25">
      <c r="K10" s="2"/>
      <c r="L10" s="3"/>
      <c r="M10" s="3"/>
      <c r="N10" s="3"/>
      <c r="O10" s="3"/>
      <c r="P10" s="3"/>
      <c r="Q10" s="3"/>
      <c r="R10" s="3"/>
      <c r="S10" s="3"/>
      <c r="T10" s="3"/>
    </row>
    <row r="11" spans="1:20" x14ac:dyDescent="0.25">
      <c r="K11" s="2"/>
      <c r="L11" s="3"/>
      <c r="M11" s="3"/>
      <c r="N11" s="3"/>
      <c r="O11" s="3"/>
      <c r="P11" s="3"/>
      <c r="Q11" s="3"/>
      <c r="R11" s="3"/>
      <c r="S11" s="3"/>
    </row>
    <row r="12" spans="1:20" x14ac:dyDescent="0.25">
      <c r="K12" s="2"/>
      <c r="L12" s="2"/>
      <c r="M12" s="2"/>
      <c r="N12" s="2"/>
      <c r="O12" s="2"/>
      <c r="P12" s="2"/>
      <c r="Q12" s="2"/>
      <c r="R12" s="2"/>
      <c r="S12" s="2"/>
    </row>
    <row r="13" spans="1:20" x14ac:dyDescent="0.25">
      <c r="K13" s="2"/>
      <c r="L13" s="2"/>
      <c r="M13" s="2"/>
      <c r="N13" s="2"/>
      <c r="O13" s="2"/>
      <c r="P13" s="2"/>
      <c r="Q13" s="2"/>
      <c r="R13" s="2"/>
      <c r="S13" s="2"/>
    </row>
    <row r="18" spans="12:21" x14ac:dyDescent="0.25">
      <c r="O18" s="1"/>
    </row>
    <row r="26" spans="12:21" x14ac:dyDescent="0.25">
      <c r="L26" s="2"/>
      <c r="M26" s="2"/>
      <c r="N26" s="2"/>
      <c r="O26" s="2"/>
      <c r="P26" s="2"/>
      <c r="Q26" s="2"/>
      <c r="R26" s="2"/>
      <c r="S26" s="2"/>
      <c r="T26" s="2"/>
      <c r="U26" s="2"/>
    </row>
    <row r="27" spans="12:21" x14ac:dyDescent="0.25">
      <c r="L27" s="2"/>
      <c r="M27" s="2"/>
      <c r="N27" s="2"/>
      <c r="O27" s="2"/>
      <c r="P27" s="2"/>
      <c r="Q27" s="2"/>
      <c r="R27" s="2"/>
      <c r="S27" s="2"/>
      <c r="T27" s="2"/>
      <c r="U27" s="2"/>
    </row>
    <row r="28" spans="12:21" x14ac:dyDescent="0.25">
      <c r="L28" s="2"/>
      <c r="M28" s="2"/>
      <c r="N28" s="2"/>
      <c r="O28" s="2"/>
      <c r="P28" s="2"/>
      <c r="Q28" s="2"/>
      <c r="R28" s="2"/>
      <c r="S28" s="2"/>
      <c r="T28" s="2"/>
      <c r="U28" s="2"/>
    </row>
    <row r="29" spans="12:21" x14ac:dyDescent="0.25">
      <c r="L29" s="2"/>
      <c r="M29" s="3"/>
      <c r="N29" s="3"/>
      <c r="O29" s="3"/>
      <c r="P29" s="3"/>
      <c r="Q29" s="3"/>
      <c r="R29" s="3"/>
      <c r="S29" s="3"/>
      <c r="T29" s="2"/>
      <c r="U29" s="3"/>
    </row>
    <row r="30" spans="12:21" x14ac:dyDescent="0.25">
      <c r="L30" s="2"/>
      <c r="M30" s="3"/>
      <c r="N30" s="3" t="s">
        <v>1</v>
      </c>
      <c r="O30" s="3">
        <v>2</v>
      </c>
      <c r="P30" s="3">
        <v>3</v>
      </c>
      <c r="Q30" s="3">
        <v>4</v>
      </c>
      <c r="R30" s="3" t="s">
        <v>2</v>
      </c>
      <c r="S30" s="3" t="s">
        <v>3</v>
      </c>
      <c r="T30" s="2"/>
      <c r="U30" s="3"/>
    </row>
    <row r="31" spans="12:21" x14ac:dyDescent="0.25">
      <c r="L31" s="2"/>
      <c r="M31" s="4" t="s">
        <v>6</v>
      </c>
      <c r="N31" s="5">
        <v>0</v>
      </c>
      <c r="O31" s="5">
        <v>0.2</v>
      </c>
      <c r="P31" s="5">
        <v>0.2</v>
      </c>
      <c r="Q31" s="5">
        <v>0</v>
      </c>
      <c r="R31" s="5">
        <v>0.6</v>
      </c>
      <c r="S31" s="6">
        <f>(0*1+1*2+1*3+0*4+3*5)/5</f>
        <v>4</v>
      </c>
      <c r="T31" s="2"/>
      <c r="U31" s="3"/>
    </row>
    <row r="32" spans="12:21" x14ac:dyDescent="0.25">
      <c r="L32" s="2"/>
      <c r="M32" s="3" t="s">
        <v>0</v>
      </c>
      <c r="N32" s="5">
        <v>0</v>
      </c>
      <c r="O32" s="5">
        <v>0.2</v>
      </c>
      <c r="P32" s="5">
        <v>0.2</v>
      </c>
      <c r="Q32" s="5">
        <v>0.4</v>
      </c>
      <c r="R32" s="5">
        <v>0.2</v>
      </c>
      <c r="S32" s="6">
        <f>(0*1+1*2+1*3+2*4+1*5)/5</f>
        <v>3.6</v>
      </c>
      <c r="T32" s="2"/>
      <c r="U32" s="3"/>
    </row>
    <row r="33" spans="12:21" x14ac:dyDescent="0.25">
      <c r="L33" s="2"/>
      <c r="M33" s="3"/>
      <c r="N33" s="3"/>
      <c r="O33" s="3"/>
      <c r="P33" s="3"/>
      <c r="Q33" s="3"/>
      <c r="R33" s="3"/>
      <c r="S33" s="3"/>
      <c r="T33" s="2"/>
      <c r="U33" s="3"/>
    </row>
    <row r="34" spans="12:21" x14ac:dyDescent="0.25">
      <c r="L34" s="2"/>
      <c r="M34" s="2"/>
      <c r="N34" s="2"/>
      <c r="O34" s="2"/>
      <c r="P34" s="2"/>
      <c r="Q34" s="2"/>
      <c r="R34" s="2"/>
      <c r="S34" s="2"/>
      <c r="T34" s="2"/>
      <c r="U34" s="3"/>
    </row>
    <row r="35" spans="12:21" x14ac:dyDescent="0.25">
      <c r="L35" s="2"/>
      <c r="M35" s="2"/>
      <c r="N35" s="2"/>
      <c r="O35" s="2"/>
      <c r="P35" s="2"/>
      <c r="Q35" s="2"/>
      <c r="R35" s="2"/>
      <c r="S35" s="2"/>
      <c r="T35" s="2"/>
      <c r="U35" s="2"/>
    </row>
    <row r="36" spans="12:21" x14ac:dyDescent="0.25">
      <c r="L36" s="2"/>
      <c r="M36" s="2"/>
      <c r="N36" s="2"/>
      <c r="O36" s="2"/>
      <c r="P36" s="2"/>
      <c r="Q36" s="2"/>
      <c r="R36" s="2"/>
      <c r="S36" s="2"/>
      <c r="T36" s="2"/>
    </row>
    <row r="40" spans="12:21" x14ac:dyDescent="0.25">
      <c r="M40" s="2"/>
      <c r="N40" s="2"/>
      <c r="O40" s="2"/>
      <c r="P40" s="2"/>
      <c r="Q40" s="2"/>
    </row>
    <row r="41" spans="12:21" x14ac:dyDescent="0.25">
      <c r="M41" s="2"/>
      <c r="N41" s="2"/>
      <c r="O41" s="2"/>
      <c r="P41" s="2"/>
      <c r="Q41" s="2"/>
    </row>
    <row r="42" spans="12:21" x14ac:dyDescent="0.25">
      <c r="M42" s="2"/>
      <c r="N42" s="2"/>
      <c r="O42" s="2"/>
      <c r="P42" s="2"/>
      <c r="Q42" s="2"/>
      <c r="R42" s="2"/>
      <c r="S42" s="2"/>
    </row>
    <row r="43" spans="12:21" x14ac:dyDescent="0.25">
      <c r="M43" s="2"/>
      <c r="N43" s="3"/>
      <c r="O43" s="3"/>
      <c r="P43" s="3"/>
      <c r="Q43" s="3"/>
      <c r="R43" s="2"/>
      <c r="S43" s="2"/>
    </row>
    <row r="44" spans="12:21" x14ac:dyDescent="0.25">
      <c r="M44" s="2"/>
      <c r="N44" s="3"/>
      <c r="O44" s="3"/>
      <c r="P44" s="3"/>
      <c r="Q44" s="3"/>
      <c r="R44" s="3"/>
      <c r="S44" s="2"/>
    </row>
    <row r="45" spans="12:21" x14ac:dyDescent="0.25">
      <c r="M45" s="2"/>
      <c r="N45" s="3"/>
      <c r="O45" s="3" t="s">
        <v>4</v>
      </c>
      <c r="P45" s="3" t="s">
        <v>5</v>
      </c>
      <c r="Q45" s="3"/>
      <c r="R45" s="3"/>
      <c r="S45" s="2"/>
    </row>
    <row r="46" spans="12:21" x14ac:dyDescent="0.25">
      <c r="M46" s="2"/>
      <c r="N46" s="3">
        <v>1</v>
      </c>
      <c r="O46" s="7">
        <v>18</v>
      </c>
      <c r="P46" s="7">
        <v>3</v>
      </c>
      <c r="Q46" s="3"/>
      <c r="R46" s="3"/>
      <c r="S46" s="2"/>
    </row>
    <row r="47" spans="12:21" x14ac:dyDescent="0.25">
      <c r="M47" s="2"/>
      <c r="N47" s="3">
        <v>2</v>
      </c>
      <c r="O47" s="7">
        <v>3</v>
      </c>
      <c r="P47" s="7">
        <v>10</v>
      </c>
      <c r="Q47" s="3"/>
      <c r="R47" s="3"/>
      <c r="S47" s="2"/>
    </row>
    <row r="48" spans="12:21" x14ac:dyDescent="0.25">
      <c r="M48" s="2"/>
      <c r="N48" s="3">
        <v>3</v>
      </c>
      <c r="O48" s="7">
        <v>12</v>
      </c>
      <c r="P48" s="7">
        <v>3</v>
      </c>
      <c r="Q48" s="3"/>
      <c r="R48" s="3"/>
      <c r="S48" s="2"/>
    </row>
    <row r="49" spans="13:19" x14ac:dyDescent="0.25">
      <c r="M49" s="2"/>
      <c r="N49" s="3">
        <v>4</v>
      </c>
      <c r="O49" s="7">
        <v>8</v>
      </c>
      <c r="P49" s="7">
        <v>3</v>
      </c>
      <c r="Q49" s="3"/>
      <c r="R49" s="3"/>
      <c r="S49" s="2"/>
    </row>
    <row r="50" spans="13:19" x14ac:dyDescent="0.25">
      <c r="M50" s="2"/>
      <c r="N50" s="3">
        <v>5</v>
      </c>
      <c r="O50" s="7">
        <v>6</v>
      </c>
      <c r="P50" s="7">
        <v>3</v>
      </c>
      <c r="Q50" s="3"/>
      <c r="R50" s="3"/>
      <c r="S50" s="2"/>
    </row>
    <row r="51" spans="13:19" x14ac:dyDescent="0.25">
      <c r="M51" s="2"/>
      <c r="N51" s="3">
        <v>6</v>
      </c>
      <c r="O51" s="7">
        <v>7</v>
      </c>
      <c r="P51" s="7">
        <v>2</v>
      </c>
      <c r="Q51" s="3"/>
      <c r="R51" s="3"/>
      <c r="S51" s="2"/>
    </row>
    <row r="52" spans="13:19" x14ac:dyDescent="0.25">
      <c r="M52" s="2"/>
      <c r="N52" s="3">
        <v>7</v>
      </c>
      <c r="O52" s="7">
        <v>4</v>
      </c>
      <c r="P52" s="7">
        <v>5</v>
      </c>
      <c r="Q52" s="3"/>
      <c r="R52" s="3"/>
      <c r="S52" s="2"/>
    </row>
    <row r="53" spans="13:19" x14ac:dyDescent="0.25">
      <c r="M53" s="2"/>
      <c r="N53" s="3">
        <v>8</v>
      </c>
      <c r="O53" s="7">
        <v>20</v>
      </c>
      <c r="P53" s="7">
        <v>1</v>
      </c>
      <c r="Q53" s="3"/>
      <c r="R53" s="3"/>
      <c r="S53" s="2"/>
    </row>
    <row r="54" spans="13:19" x14ac:dyDescent="0.25">
      <c r="M54" s="2"/>
      <c r="N54" s="3">
        <v>9</v>
      </c>
      <c r="O54" s="7">
        <v>9</v>
      </c>
      <c r="P54" s="7">
        <v>2</v>
      </c>
      <c r="Q54" s="3"/>
      <c r="R54" s="3"/>
      <c r="S54" s="2"/>
    </row>
    <row r="55" spans="13:19" x14ac:dyDescent="0.25">
      <c r="M55" s="2"/>
      <c r="N55" s="3"/>
      <c r="O55" s="3"/>
      <c r="P55" s="3"/>
      <c r="Q55" s="3"/>
      <c r="R55" s="3"/>
      <c r="S55" s="2"/>
    </row>
    <row r="56" spans="13:19" x14ac:dyDescent="0.25">
      <c r="M56" s="2"/>
      <c r="N56" s="2"/>
      <c r="O56" s="2"/>
      <c r="P56" s="2"/>
      <c r="Q56" s="2"/>
      <c r="R56" s="3"/>
      <c r="S56" s="2"/>
    </row>
    <row r="57" spans="13:19" x14ac:dyDescent="0.25">
      <c r="M57" s="2"/>
      <c r="N57" s="2"/>
      <c r="O57" s="2"/>
      <c r="P57" s="2"/>
      <c r="Q57" s="2"/>
      <c r="R57" s="2"/>
      <c r="S57" s="2"/>
    </row>
    <row r="58" spans="13:19" x14ac:dyDescent="0.25">
      <c r="M58" s="2"/>
      <c r="N58" s="2"/>
      <c r="O58" s="2"/>
      <c r="P58" s="2"/>
      <c r="Q58" s="2"/>
      <c r="R58" s="2"/>
      <c r="S58" s="2"/>
    </row>
    <row r="59" spans="13:19" x14ac:dyDescent="0.25">
      <c r="M59" s="2"/>
      <c r="N59" s="2"/>
      <c r="O59" s="2"/>
      <c r="P59" s="2"/>
      <c r="Q59" s="2"/>
      <c r="R59" s="2"/>
      <c r="S59" s="2"/>
    </row>
    <row r="60" spans="13:19" x14ac:dyDescent="0.25">
      <c r="M60" s="2"/>
      <c r="N60" s="2"/>
      <c r="O60" s="2"/>
      <c r="P60" s="2"/>
      <c r="Q60" s="2"/>
      <c r="R60" s="2"/>
      <c r="S60" s="2"/>
    </row>
    <row r="61" spans="13:19" x14ac:dyDescent="0.25">
      <c r="M61" s="2"/>
      <c r="N61" s="2"/>
      <c r="O61" s="2"/>
      <c r="P61" s="2"/>
      <c r="Q61" s="2"/>
      <c r="R61" s="2"/>
      <c r="S61" s="2"/>
    </row>
  </sheetData>
  <mergeCells count="1">
    <mergeCell ref="A2:K2"/>
  </mergeCells>
  <pageMargins left="0.7" right="0.7" top="0.75" bottom="0.75" header="0.3" footer="0.3"/>
  <pageSetup paperSize="9" orientation="portrait" horizontalDpi="200" verticalDpi="2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W49"/>
  <sheetViews>
    <sheetView showGridLines="0" workbookViewId="0">
      <selection activeCell="P60" sqref="P60"/>
    </sheetView>
  </sheetViews>
  <sheetFormatPr defaultRowHeight="15" x14ac:dyDescent="0.25"/>
  <sheetData>
    <row r="2" spans="1:23" ht="27.75" customHeight="1" x14ac:dyDescent="0.35">
      <c r="A2" s="32" t="s">
        <v>72</v>
      </c>
      <c r="B2" s="32"/>
      <c r="C2" s="32"/>
      <c r="D2" s="32"/>
      <c r="E2" s="32"/>
      <c r="F2" s="32"/>
      <c r="G2" s="32"/>
      <c r="H2" s="32"/>
      <c r="I2" s="32"/>
      <c r="J2" s="32"/>
      <c r="K2" s="32"/>
      <c r="L2" s="24"/>
    </row>
    <row r="5" spans="1:23" x14ac:dyDescent="0.25">
      <c r="M5" s="2"/>
      <c r="N5" s="2"/>
      <c r="O5" s="2"/>
      <c r="P5" s="2"/>
      <c r="Q5" s="2"/>
      <c r="R5" s="2"/>
      <c r="S5" s="2"/>
      <c r="T5" s="2"/>
      <c r="U5" s="2"/>
    </row>
    <row r="6" spans="1:23" x14ac:dyDescent="0.25">
      <c r="M6" s="2"/>
      <c r="N6" s="2"/>
      <c r="O6" s="2"/>
      <c r="P6" s="2"/>
      <c r="Q6" s="2"/>
      <c r="R6" s="2"/>
      <c r="S6" s="2"/>
      <c r="T6" s="2"/>
      <c r="U6" s="2"/>
    </row>
    <row r="7" spans="1:23" x14ac:dyDescent="0.25">
      <c r="M7" s="2"/>
      <c r="N7" s="2"/>
      <c r="O7" s="2"/>
      <c r="P7" s="2"/>
      <c r="Q7" s="2"/>
      <c r="R7" s="2"/>
      <c r="S7" s="2"/>
      <c r="T7" s="2"/>
      <c r="U7" s="2"/>
    </row>
    <row r="8" spans="1:23" x14ac:dyDescent="0.25">
      <c r="M8" s="2"/>
      <c r="N8" s="2"/>
      <c r="O8" s="2"/>
      <c r="P8" s="2"/>
      <c r="Q8" s="2"/>
      <c r="R8" s="2"/>
      <c r="S8" s="2"/>
      <c r="T8" s="2"/>
      <c r="U8" s="2"/>
      <c r="V8" s="2"/>
      <c r="W8" s="2"/>
    </row>
    <row r="9" spans="1:23" x14ac:dyDescent="0.25">
      <c r="M9" s="2"/>
      <c r="N9" s="2"/>
      <c r="O9" s="2"/>
      <c r="P9" s="2"/>
      <c r="Q9" s="2"/>
      <c r="R9" s="2"/>
      <c r="S9" s="2"/>
      <c r="T9" s="2"/>
      <c r="U9" s="2"/>
      <c r="V9" s="2"/>
      <c r="W9" s="2"/>
    </row>
    <row r="10" spans="1:23" x14ac:dyDescent="0.25">
      <c r="M10" s="2"/>
      <c r="N10" s="3"/>
      <c r="O10" s="3"/>
      <c r="P10" s="3"/>
      <c r="Q10" s="3"/>
      <c r="R10" s="3"/>
      <c r="S10" s="3"/>
      <c r="T10" s="3"/>
      <c r="U10" s="2"/>
      <c r="V10" s="2"/>
      <c r="W10" s="2"/>
    </row>
    <row r="11" spans="1:23" x14ac:dyDescent="0.25">
      <c r="M11" s="2"/>
      <c r="N11" s="3"/>
      <c r="O11" s="3" t="s">
        <v>1</v>
      </c>
      <c r="P11" s="3">
        <v>2</v>
      </c>
      <c r="Q11" s="3">
        <v>3</v>
      </c>
      <c r="R11" s="3">
        <v>4</v>
      </c>
      <c r="S11" s="3" t="s">
        <v>2</v>
      </c>
      <c r="T11" s="3" t="s">
        <v>3</v>
      </c>
      <c r="U11" s="2"/>
      <c r="V11" s="2"/>
      <c r="W11" s="2"/>
    </row>
    <row r="12" spans="1:23" x14ac:dyDescent="0.25">
      <c r="M12" s="2"/>
      <c r="N12" s="4">
        <v>1</v>
      </c>
      <c r="O12" s="5">
        <v>0.03</v>
      </c>
      <c r="P12" s="5">
        <v>6.0999999999999999E-2</v>
      </c>
      <c r="Q12" s="5">
        <v>0.121</v>
      </c>
      <c r="R12" s="5">
        <v>0.27300000000000002</v>
      </c>
      <c r="S12" s="5">
        <v>0.51500000000000001</v>
      </c>
      <c r="T12" s="6">
        <f>(1*1+2*2+4*3+9*4+17*5)/33</f>
        <v>4.1818181818181817</v>
      </c>
      <c r="U12" s="2"/>
      <c r="V12" s="2"/>
      <c r="W12" s="2"/>
    </row>
    <row r="13" spans="1:23" x14ac:dyDescent="0.25">
      <c r="M13" s="2"/>
      <c r="N13" s="3">
        <v>2</v>
      </c>
      <c r="O13" s="5">
        <v>0.60599999999999998</v>
      </c>
      <c r="P13" s="5">
        <v>0.21199999999999999</v>
      </c>
      <c r="Q13" s="5">
        <v>0.03</v>
      </c>
      <c r="R13" s="5">
        <v>0.121</v>
      </c>
      <c r="S13" s="5">
        <v>0.03</v>
      </c>
      <c r="T13" s="6">
        <f>(20*1+7*2+1*3+4*4+1*5)/33</f>
        <v>1.7575757575757576</v>
      </c>
      <c r="U13" s="2"/>
      <c r="V13" s="2"/>
      <c r="W13" s="2"/>
    </row>
    <row r="14" spans="1:23" x14ac:dyDescent="0.25">
      <c r="M14" s="2"/>
      <c r="N14" s="3">
        <v>3</v>
      </c>
      <c r="O14" s="5">
        <v>0.17599999999999999</v>
      </c>
      <c r="P14" s="5">
        <v>5.8999999999999997E-2</v>
      </c>
      <c r="Q14" s="5">
        <v>0.11799999999999999</v>
      </c>
      <c r="R14" s="5">
        <v>0.26500000000000001</v>
      </c>
      <c r="S14" s="5">
        <v>0.38200000000000001</v>
      </c>
      <c r="T14" s="6">
        <f>(6*1+2*2+4*3+9*4+13*5)/34</f>
        <v>3.6176470588235294</v>
      </c>
      <c r="U14" s="2"/>
      <c r="V14" s="2"/>
      <c r="W14" s="2"/>
    </row>
    <row r="15" spans="1:23" x14ac:dyDescent="0.25">
      <c r="M15" s="2"/>
      <c r="N15" s="3"/>
      <c r="O15" s="3"/>
      <c r="P15" s="3"/>
      <c r="Q15" s="3"/>
      <c r="R15" s="3"/>
      <c r="S15" s="3"/>
      <c r="T15" s="3"/>
      <c r="U15" s="2"/>
      <c r="V15" s="2"/>
      <c r="W15" s="2"/>
    </row>
    <row r="16" spans="1:23" x14ac:dyDescent="0.25">
      <c r="M16" s="2"/>
      <c r="N16" s="3"/>
      <c r="O16" s="3"/>
      <c r="P16" s="3"/>
      <c r="Q16" s="3"/>
      <c r="R16" s="3"/>
      <c r="S16" s="3"/>
      <c r="T16" s="3"/>
      <c r="U16" s="3"/>
      <c r="V16" s="2"/>
      <c r="W16" s="2"/>
    </row>
    <row r="17" spans="13:23" x14ac:dyDescent="0.25">
      <c r="M17" s="2"/>
      <c r="N17" s="3"/>
      <c r="O17" s="3"/>
      <c r="P17" s="3"/>
      <c r="Q17" s="3"/>
      <c r="R17" s="3"/>
      <c r="S17" s="3"/>
      <c r="T17" s="3"/>
      <c r="U17" s="3"/>
      <c r="V17" s="2"/>
      <c r="W17" s="2"/>
    </row>
    <row r="18" spans="13:23" x14ac:dyDescent="0.25"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</row>
    <row r="19" spans="13:23" x14ac:dyDescent="0.25">
      <c r="N19" s="2"/>
      <c r="O19" s="2"/>
      <c r="P19" s="2"/>
      <c r="Q19" s="2"/>
      <c r="R19" s="2"/>
      <c r="S19" s="2"/>
      <c r="T19" s="2"/>
      <c r="U19" s="2"/>
    </row>
    <row r="34" spans="13:23" x14ac:dyDescent="0.25"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</row>
    <row r="35" spans="13:23" x14ac:dyDescent="0.25"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</row>
    <row r="36" spans="13:23" x14ac:dyDescent="0.25"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</row>
    <row r="37" spans="13:23" x14ac:dyDescent="0.25"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</row>
    <row r="38" spans="13:23" x14ac:dyDescent="0.25"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</row>
    <row r="39" spans="13:23" x14ac:dyDescent="0.25"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</row>
    <row r="40" spans="13:23" x14ac:dyDescent="0.25">
      <c r="M40" s="2"/>
      <c r="N40" s="2"/>
      <c r="O40" s="3"/>
      <c r="P40" s="3"/>
      <c r="Q40" s="3"/>
      <c r="R40" s="3"/>
      <c r="S40" s="3"/>
      <c r="T40" s="3"/>
      <c r="U40" s="3"/>
      <c r="V40" s="3"/>
      <c r="W40" s="2"/>
    </row>
    <row r="41" spans="13:23" x14ac:dyDescent="0.25">
      <c r="M41" s="2"/>
      <c r="N41" s="2"/>
      <c r="O41" s="3"/>
      <c r="P41" s="3" t="s">
        <v>1</v>
      </c>
      <c r="Q41" s="3">
        <v>2</v>
      </c>
      <c r="R41" s="3">
        <v>3</v>
      </c>
      <c r="S41" s="3">
        <v>4</v>
      </c>
      <c r="T41" s="3" t="s">
        <v>2</v>
      </c>
      <c r="U41" s="3" t="s">
        <v>3</v>
      </c>
      <c r="V41" s="3"/>
      <c r="W41" s="2"/>
    </row>
    <row r="42" spans="13:23" x14ac:dyDescent="0.25">
      <c r="M42" s="2"/>
      <c r="N42" s="2"/>
      <c r="O42" s="4">
        <v>1</v>
      </c>
      <c r="P42" s="5">
        <v>0.14299999999999999</v>
      </c>
      <c r="Q42" s="5">
        <v>0</v>
      </c>
      <c r="R42" s="5">
        <v>0.14299999999999999</v>
      </c>
      <c r="S42" s="5">
        <v>0.14299999999999999</v>
      </c>
      <c r="T42" s="5">
        <v>0.57099999999999995</v>
      </c>
      <c r="U42" s="6">
        <f>(1*1+0*2+1*3+1*4+4*5)/7</f>
        <v>4</v>
      </c>
      <c r="V42" s="3"/>
      <c r="W42" s="2"/>
    </row>
    <row r="43" spans="13:23" x14ac:dyDescent="0.25">
      <c r="M43" s="2"/>
      <c r="N43" s="2"/>
      <c r="O43" s="3">
        <v>2</v>
      </c>
      <c r="P43" s="5">
        <v>0.71399999999999997</v>
      </c>
      <c r="Q43" s="5">
        <v>0.14299999999999999</v>
      </c>
      <c r="R43" s="5">
        <v>0</v>
      </c>
      <c r="S43" s="5">
        <v>0.14299999999999999</v>
      </c>
      <c r="T43" s="5">
        <v>0</v>
      </c>
      <c r="U43" s="6">
        <f>(5*1+1*2+0*3+1*4+0*5)/7</f>
        <v>1.5714285714285714</v>
      </c>
      <c r="V43" s="3"/>
      <c r="W43" s="2"/>
    </row>
    <row r="44" spans="13:23" x14ac:dyDescent="0.25">
      <c r="M44" s="2"/>
      <c r="N44" s="2"/>
      <c r="O44" s="3">
        <v>3</v>
      </c>
      <c r="P44" s="5">
        <v>0</v>
      </c>
      <c r="Q44" s="5">
        <v>0</v>
      </c>
      <c r="R44" s="5">
        <v>0.14299999999999999</v>
      </c>
      <c r="S44" s="5">
        <v>0.42899999999999999</v>
      </c>
      <c r="T44" s="5">
        <v>0.42899999999999999</v>
      </c>
      <c r="U44" s="6">
        <f>(0*1+0*2+1*3+3*4+3*5)/7</f>
        <v>4.2857142857142856</v>
      </c>
      <c r="V44" s="3"/>
      <c r="W44" s="2"/>
    </row>
    <row r="45" spans="13:23" x14ac:dyDescent="0.25">
      <c r="M45" s="2"/>
      <c r="N45" s="2"/>
      <c r="O45" s="3"/>
      <c r="P45" s="3"/>
      <c r="Q45" s="3"/>
      <c r="R45" s="3"/>
      <c r="S45" s="3"/>
      <c r="T45" s="3"/>
      <c r="U45" s="3"/>
      <c r="V45" s="3"/>
      <c r="W45" s="2"/>
    </row>
    <row r="46" spans="13:23" x14ac:dyDescent="0.25">
      <c r="M46" s="2"/>
      <c r="N46" s="2"/>
      <c r="O46" s="3"/>
      <c r="P46" s="3"/>
      <c r="Q46" s="3"/>
      <c r="R46" s="3"/>
      <c r="S46" s="3"/>
      <c r="T46" s="3"/>
      <c r="U46" s="3"/>
      <c r="V46" s="3"/>
      <c r="W46" s="2"/>
    </row>
    <row r="47" spans="13:23" x14ac:dyDescent="0.25"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</row>
    <row r="48" spans="13:23" x14ac:dyDescent="0.25"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</row>
    <row r="49" spans="13:23" x14ac:dyDescent="0.25"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</row>
  </sheetData>
  <mergeCells count="1">
    <mergeCell ref="A2:K2"/>
  </mergeCells>
  <pageMargins left="0.7" right="0.7" top="0.75" bottom="0.75" header="0.3" footer="0.3"/>
  <pageSetup paperSize="9" orientation="portrait" horizontalDpi="200" verticalDpi="2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Z87"/>
  <sheetViews>
    <sheetView showGridLines="0" zoomScaleNormal="100" workbookViewId="0">
      <selection activeCell="S95" sqref="S95"/>
    </sheetView>
  </sheetViews>
  <sheetFormatPr defaultRowHeight="15" x14ac:dyDescent="0.25"/>
  <sheetData>
    <row r="2" spans="1:20" ht="31.5" customHeight="1" x14ac:dyDescent="0.35">
      <c r="A2" s="32" t="s">
        <v>73</v>
      </c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</row>
    <row r="6" spans="1:20" x14ac:dyDescent="0.25">
      <c r="K6" s="2"/>
      <c r="L6" s="2"/>
      <c r="M6" s="2"/>
      <c r="N6" s="2"/>
      <c r="O6" s="2"/>
      <c r="P6" s="2"/>
      <c r="Q6" s="2"/>
      <c r="R6" s="2"/>
      <c r="S6" s="2"/>
    </row>
    <row r="7" spans="1:20" x14ac:dyDescent="0.25">
      <c r="J7" s="2"/>
      <c r="K7" s="2"/>
      <c r="L7" s="2"/>
      <c r="M7" s="2"/>
      <c r="N7" s="2"/>
      <c r="O7" s="2"/>
      <c r="P7" s="2"/>
      <c r="Q7" s="2"/>
      <c r="R7" s="2"/>
      <c r="S7" s="2"/>
    </row>
    <row r="8" spans="1:20" x14ac:dyDescent="0.25">
      <c r="J8" s="2"/>
      <c r="K8" s="3"/>
      <c r="L8" s="3"/>
      <c r="M8" s="3"/>
      <c r="N8" s="3"/>
      <c r="O8" s="3"/>
      <c r="P8" s="3"/>
      <c r="Q8" s="3"/>
      <c r="R8" s="3"/>
      <c r="S8" s="3"/>
      <c r="T8" s="3"/>
    </row>
    <row r="9" spans="1:20" x14ac:dyDescent="0.25">
      <c r="J9" s="2"/>
      <c r="K9" s="3"/>
      <c r="L9" s="3"/>
      <c r="M9" s="3"/>
      <c r="N9" s="3"/>
      <c r="O9" s="3"/>
      <c r="P9" s="3"/>
      <c r="Q9" s="3"/>
      <c r="R9" s="3"/>
      <c r="S9" s="3"/>
      <c r="T9" s="3"/>
    </row>
    <row r="10" spans="1:20" x14ac:dyDescent="0.25">
      <c r="J10" s="2"/>
      <c r="K10" s="3"/>
      <c r="L10" s="3"/>
      <c r="M10" s="3"/>
      <c r="N10" s="3" t="s">
        <v>1</v>
      </c>
      <c r="O10" s="3">
        <v>2</v>
      </c>
      <c r="P10" s="3">
        <v>3</v>
      </c>
      <c r="Q10" s="3">
        <v>4</v>
      </c>
      <c r="R10" s="3" t="s">
        <v>2</v>
      </c>
      <c r="S10" s="3" t="s">
        <v>3</v>
      </c>
      <c r="T10" s="3"/>
    </row>
    <row r="11" spans="1:20" x14ac:dyDescent="0.25">
      <c r="J11" s="2"/>
      <c r="K11" s="3"/>
      <c r="L11" s="3"/>
      <c r="M11" s="4">
        <v>1</v>
      </c>
      <c r="N11" s="5">
        <v>0.107</v>
      </c>
      <c r="O11" s="5">
        <v>0</v>
      </c>
      <c r="P11" s="5">
        <v>0.107</v>
      </c>
      <c r="Q11" s="5">
        <v>0.25</v>
      </c>
      <c r="R11" s="5">
        <v>0.53600000000000003</v>
      </c>
      <c r="S11" s="6">
        <f>(3*1+0*2+3*3+7*4+15*5)/28</f>
        <v>4.1071428571428568</v>
      </c>
      <c r="T11" s="3"/>
    </row>
    <row r="12" spans="1:20" x14ac:dyDescent="0.25">
      <c r="J12" s="2"/>
      <c r="K12" s="3"/>
      <c r="L12" s="3"/>
      <c r="M12" s="3">
        <v>2</v>
      </c>
      <c r="N12" s="5">
        <v>0</v>
      </c>
      <c r="O12" s="5">
        <v>0.217</v>
      </c>
      <c r="P12" s="5">
        <v>0.26100000000000001</v>
      </c>
      <c r="Q12" s="5">
        <v>0.39100000000000001</v>
      </c>
      <c r="R12" s="5">
        <v>0.13</v>
      </c>
      <c r="S12" s="6">
        <f>(0*1+5*2+6*3+9*4+3*5)/23</f>
        <v>3.4347826086956523</v>
      </c>
      <c r="T12" s="3"/>
    </row>
    <row r="13" spans="1:20" x14ac:dyDescent="0.25">
      <c r="J13" s="2"/>
      <c r="K13" s="3"/>
      <c r="L13" s="3"/>
      <c r="M13" s="3">
        <v>3</v>
      </c>
      <c r="N13" s="5">
        <v>3.5999999999999997E-2</v>
      </c>
      <c r="O13" s="5">
        <v>0.14299999999999999</v>
      </c>
      <c r="P13" s="5">
        <v>0.214</v>
      </c>
      <c r="Q13" s="5">
        <v>0.32100000000000001</v>
      </c>
      <c r="R13" s="5">
        <v>0.28599999999999998</v>
      </c>
      <c r="S13" s="6">
        <f>(1*1+4*2+6*3+9*4+8*5)/28</f>
        <v>3.6785714285714284</v>
      </c>
      <c r="T13" s="3"/>
    </row>
    <row r="14" spans="1:20" x14ac:dyDescent="0.25">
      <c r="J14" s="2"/>
      <c r="K14" s="3"/>
      <c r="L14" s="3"/>
      <c r="M14" s="3">
        <v>4</v>
      </c>
      <c r="N14" s="5">
        <v>7.3999999999999996E-2</v>
      </c>
      <c r="O14" s="5">
        <v>0.111</v>
      </c>
      <c r="P14" s="5">
        <v>0.185</v>
      </c>
      <c r="Q14" s="5">
        <v>0.25900000000000001</v>
      </c>
      <c r="R14" s="5">
        <v>0.37</v>
      </c>
      <c r="S14" s="6">
        <f>(2*1+3*2+5*3+7*4+10*5)/27</f>
        <v>3.7407407407407409</v>
      </c>
      <c r="T14" s="3"/>
    </row>
    <row r="15" spans="1:20" x14ac:dyDescent="0.25">
      <c r="J15" s="2"/>
      <c r="K15" s="3"/>
      <c r="L15" s="3"/>
      <c r="M15" s="3">
        <v>5</v>
      </c>
      <c r="N15" s="5">
        <v>3.5999999999999997E-2</v>
      </c>
      <c r="O15" s="5">
        <v>0.107</v>
      </c>
      <c r="P15" s="5">
        <v>0.107</v>
      </c>
      <c r="Q15" s="5">
        <v>0.214</v>
      </c>
      <c r="R15" s="5">
        <v>0.53600000000000003</v>
      </c>
      <c r="S15" s="6">
        <f>(1*1+3*2+3*3+6*4+15*5)/28</f>
        <v>4.1071428571428568</v>
      </c>
      <c r="T15" s="3"/>
    </row>
    <row r="16" spans="1:20" x14ac:dyDescent="0.25">
      <c r="J16" s="2"/>
      <c r="K16" s="3"/>
      <c r="L16" s="3"/>
      <c r="M16" s="3"/>
      <c r="N16" s="3"/>
      <c r="O16" s="3"/>
      <c r="P16" s="3"/>
      <c r="Q16" s="3"/>
      <c r="R16" s="3"/>
      <c r="S16" s="3"/>
      <c r="T16" s="3"/>
    </row>
    <row r="17" spans="11:20" x14ac:dyDescent="0.25">
      <c r="K17" s="3"/>
      <c r="L17" s="3"/>
      <c r="M17" s="2"/>
      <c r="N17" s="2"/>
      <c r="O17" s="2"/>
      <c r="P17" s="2"/>
      <c r="Q17" s="2"/>
      <c r="R17" s="2"/>
      <c r="S17" s="2"/>
      <c r="T17" s="3"/>
    </row>
    <row r="18" spans="11:20" x14ac:dyDescent="0.25">
      <c r="K18" s="3"/>
      <c r="L18" s="3"/>
      <c r="M18" s="2"/>
      <c r="N18" s="2"/>
      <c r="O18" s="2"/>
      <c r="P18" s="2"/>
      <c r="Q18" s="2"/>
      <c r="R18" s="2"/>
      <c r="S18" s="2"/>
    </row>
    <row r="19" spans="11:20" x14ac:dyDescent="0.25">
      <c r="L19" s="2"/>
      <c r="M19" s="2"/>
      <c r="N19" s="2"/>
      <c r="O19" s="2"/>
      <c r="P19" s="2"/>
      <c r="Q19" s="2"/>
      <c r="R19" s="2"/>
      <c r="S19" s="2"/>
    </row>
    <row r="20" spans="11:20" x14ac:dyDescent="0.25">
      <c r="L20" s="2"/>
      <c r="M20" s="2"/>
      <c r="N20" s="2"/>
      <c r="O20" s="2"/>
      <c r="P20" s="2"/>
      <c r="Q20" s="2"/>
      <c r="R20" s="2"/>
      <c r="S20" s="2"/>
    </row>
    <row r="41" spans="14:26" x14ac:dyDescent="0.25">
      <c r="O41" s="2"/>
      <c r="P41" s="2"/>
      <c r="Q41" s="2"/>
      <c r="R41" s="2"/>
      <c r="S41" s="2"/>
      <c r="T41" s="2"/>
      <c r="U41" s="2"/>
      <c r="V41" s="2"/>
      <c r="W41" s="2"/>
      <c r="X41" s="2"/>
    </row>
    <row r="42" spans="14:26" x14ac:dyDescent="0.25">
      <c r="O42" s="2"/>
      <c r="P42" s="2"/>
      <c r="Q42" s="2"/>
      <c r="R42" s="2"/>
      <c r="S42" s="2"/>
      <c r="T42" s="2"/>
      <c r="U42" s="2"/>
      <c r="V42" s="2"/>
      <c r="W42" s="2"/>
      <c r="X42" s="2"/>
    </row>
    <row r="43" spans="14:26" x14ac:dyDescent="0.25">
      <c r="O43" s="2"/>
      <c r="P43" s="2"/>
      <c r="Q43" s="2"/>
      <c r="R43" s="2"/>
      <c r="S43" s="2"/>
      <c r="T43" s="2"/>
      <c r="U43" s="2"/>
      <c r="V43" s="2"/>
      <c r="W43" s="2"/>
      <c r="X43" s="2"/>
    </row>
    <row r="44" spans="14:26" x14ac:dyDescent="0.25"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</row>
    <row r="45" spans="14:26" x14ac:dyDescent="0.25">
      <c r="N45" s="2"/>
      <c r="O45" s="2"/>
      <c r="P45" s="2"/>
      <c r="Q45" s="2"/>
      <c r="R45" s="2"/>
      <c r="S45" s="2"/>
      <c r="T45" s="2"/>
      <c r="U45" s="2"/>
      <c r="V45" s="2"/>
      <c r="W45" s="2"/>
      <c r="X45" s="3"/>
      <c r="Y45" s="3"/>
      <c r="Z45" s="3"/>
    </row>
    <row r="46" spans="14:26" x14ac:dyDescent="0.25">
      <c r="N46" s="2"/>
      <c r="O46" s="2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</row>
    <row r="47" spans="14:26" x14ac:dyDescent="0.25">
      <c r="N47" s="2"/>
      <c r="O47" s="2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</row>
    <row r="48" spans="14:26" x14ac:dyDescent="0.25">
      <c r="N48" s="2"/>
      <c r="O48" s="2"/>
      <c r="P48" s="3"/>
      <c r="Q48" s="3" t="s">
        <v>1</v>
      </c>
      <c r="R48" s="3">
        <v>2</v>
      </c>
      <c r="S48" s="3">
        <v>3</v>
      </c>
      <c r="T48" s="3">
        <v>4</v>
      </c>
      <c r="U48" s="3" t="s">
        <v>2</v>
      </c>
      <c r="V48" s="3" t="s">
        <v>3</v>
      </c>
      <c r="W48" s="3"/>
      <c r="X48" s="3"/>
      <c r="Y48" s="3"/>
      <c r="Z48" s="3"/>
    </row>
    <row r="49" spans="14:26" x14ac:dyDescent="0.25">
      <c r="N49" s="2"/>
      <c r="O49" s="2"/>
      <c r="P49" s="4">
        <v>1</v>
      </c>
      <c r="Q49" s="5">
        <v>0</v>
      </c>
      <c r="R49" s="5">
        <v>0</v>
      </c>
      <c r="S49" s="5">
        <v>0.14299999999999999</v>
      </c>
      <c r="T49" s="5">
        <v>0.42899999999999999</v>
      </c>
      <c r="U49" s="5">
        <v>0.42899999999999999</v>
      </c>
      <c r="V49" s="6">
        <f>(0*1+0*2+1*3+3*4+3*5)/7</f>
        <v>4.2857142857142856</v>
      </c>
      <c r="W49" s="3"/>
      <c r="X49" s="3"/>
      <c r="Y49" s="3"/>
      <c r="Z49" s="3"/>
    </row>
    <row r="50" spans="14:26" x14ac:dyDescent="0.25">
      <c r="N50" s="2"/>
      <c r="O50" s="2"/>
      <c r="P50" s="3">
        <v>2</v>
      </c>
      <c r="Q50" s="5">
        <v>0</v>
      </c>
      <c r="R50" s="5">
        <v>0.16700000000000001</v>
      </c>
      <c r="S50" s="5">
        <v>0.16700000000000001</v>
      </c>
      <c r="T50" s="5">
        <v>0.66700000000000004</v>
      </c>
      <c r="U50" s="5">
        <v>0</v>
      </c>
      <c r="V50" s="6">
        <f>(0*1+1*2+1*3+4*4+0*5)/6</f>
        <v>3.5</v>
      </c>
      <c r="W50" s="3"/>
      <c r="X50" s="3"/>
      <c r="Y50" s="3"/>
      <c r="Z50" s="3"/>
    </row>
    <row r="51" spans="14:26" x14ac:dyDescent="0.25">
      <c r="N51" s="2"/>
      <c r="O51" s="2"/>
      <c r="P51" s="3">
        <v>3</v>
      </c>
      <c r="Q51" s="5">
        <v>0.14299999999999999</v>
      </c>
      <c r="R51" s="5">
        <v>0.14299999999999999</v>
      </c>
      <c r="S51" s="5">
        <v>0.14299999999999999</v>
      </c>
      <c r="T51" s="5">
        <v>0.42899999999999999</v>
      </c>
      <c r="U51" s="5">
        <v>0.14299999999999999</v>
      </c>
      <c r="V51" s="6">
        <f>(1*1+1*2+1*3+3*4+1*5)/7</f>
        <v>3.2857142857142856</v>
      </c>
      <c r="W51" s="3"/>
      <c r="X51" s="3"/>
      <c r="Y51" s="3"/>
      <c r="Z51" s="3"/>
    </row>
    <row r="52" spans="14:26" x14ac:dyDescent="0.25">
      <c r="N52" s="2"/>
      <c r="O52" s="2"/>
      <c r="P52" s="3">
        <v>4</v>
      </c>
      <c r="Q52" s="5">
        <v>0</v>
      </c>
      <c r="R52" s="5">
        <v>0</v>
      </c>
      <c r="S52" s="5">
        <v>0.5</v>
      </c>
      <c r="T52" s="5">
        <v>0.16700000000000001</v>
      </c>
      <c r="U52" s="5">
        <v>0.33300000000000002</v>
      </c>
      <c r="V52" s="6">
        <f>(0*1+0*2+3*3+1*4+2*5)/6</f>
        <v>3.8333333333333335</v>
      </c>
      <c r="W52" s="3"/>
      <c r="X52" s="3"/>
      <c r="Y52" s="3"/>
      <c r="Z52" s="3"/>
    </row>
    <row r="53" spans="14:26" x14ac:dyDescent="0.25">
      <c r="N53" s="2"/>
      <c r="O53" s="2"/>
      <c r="P53" s="3">
        <v>5</v>
      </c>
      <c r="Q53" s="5">
        <v>0</v>
      </c>
      <c r="R53" s="5">
        <v>0.16700000000000001</v>
      </c>
      <c r="S53" s="5">
        <v>0.16700000000000001</v>
      </c>
      <c r="T53" s="5">
        <v>0.33300000000000002</v>
      </c>
      <c r="U53" s="5">
        <v>0.33300000000000002</v>
      </c>
      <c r="V53" s="6">
        <f>(0*1+1*2+1*3+2*4+2*5)/6</f>
        <v>3.8333333333333335</v>
      </c>
      <c r="W53" s="3"/>
      <c r="X53" s="3"/>
      <c r="Y53" s="3"/>
      <c r="Z53" s="3"/>
    </row>
    <row r="54" spans="14:26" x14ac:dyDescent="0.25">
      <c r="N54" s="2"/>
      <c r="O54" s="2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</row>
    <row r="55" spans="14:26" x14ac:dyDescent="0.25">
      <c r="N55" s="2"/>
      <c r="O55" s="2"/>
      <c r="P55" s="2"/>
      <c r="Q55" s="2"/>
      <c r="R55" s="2"/>
      <c r="S55" s="2"/>
      <c r="T55" s="2"/>
      <c r="U55" s="2"/>
      <c r="V55" s="2"/>
      <c r="W55" s="2"/>
      <c r="X55" s="3"/>
      <c r="Y55" s="3"/>
      <c r="Z55" s="3"/>
    </row>
    <row r="56" spans="14:26" x14ac:dyDescent="0.25">
      <c r="N56" s="2"/>
      <c r="O56" s="2"/>
      <c r="P56" s="2"/>
      <c r="Q56" s="2"/>
      <c r="R56" s="2"/>
      <c r="S56" s="2"/>
      <c r="T56" s="2"/>
      <c r="U56" s="2"/>
      <c r="V56" s="2"/>
      <c r="W56" s="2"/>
      <c r="X56" s="3"/>
      <c r="Y56" s="3"/>
      <c r="Z56" s="3"/>
    </row>
    <row r="57" spans="14:26" x14ac:dyDescent="0.25">
      <c r="N57" s="2"/>
      <c r="O57" s="2"/>
      <c r="P57" s="2"/>
      <c r="Q57" s="2"/>
      <c r="R57" s="2"/>
      <c r="S57" s="2"/>
      <c r="T57" s="2"/>
      <c r="U57" s="2"/>
      <c r="V57" s="2"/>
      <c r="W57" s="2"/>
      <c r="X57" s="3"/>
      <c r="Y57" s="3"/>
      <c r="Z57" s="3"/>
    </row>
    <row r="58" spans="14:26" x14ac:dyDescent="0.25">
      <c r="O58" s="2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</row>
    <row r="59" spans="14:26" x14ac:dyDescent="0.25">
      <c r="O59" s="2"/>
      <c r="P59" s="2"/>
      <c r="Q59" s="2"/>
      <c r="R59" s="2"/>
      <c r="S59" s="2"/>
      <c r="T59" s="2"/>
      <c r="U59" s="2"/>
      <c r="V59" s="2"/>
      <c r="W59" s="2"/>
      <c r="X59" s="2"/>
    </row>
    <row r="72" spans="15:25" x14ac:dyDescent="0.25">
      <c r="P72" s="3"/>
      <c r="Q72" s="3"/>
      <c r="R72" s="3"/>
      <c r="S72" s="3"/>
      <c r="T72" s="3"/>
      <c r="U72" s="3"/>
      <c r="V72" s="3"/>
      <c r="W72" s="3"/>
    </row>
    <row r="73" spans="15:25" x14ac:dyDescent="0.25">
      <c r="O73" s="2"/>
      <c r="P73" s="3"/>
      <c r="Q73" s="3"/>
      <c r="R73" s="3"/>
      <c r="S73" s="3"/>
      <c r="T73" s="3"/>
      <c r="U73" s="3"/>
      <c r="V73" s="3"/>
      <c r="W73" s="3"/>
      <c r="X73" s="3"/>
      <c r="Y73" s="2"/>
    </row>
    <row r="74" spans="15:25" x14ac:dyDescent="0.25">
      <c r="O74" s="2"/>
      <c r="P74" s="2"/>
      <c r="Q74" s="2"/>
      <c r="R74" s="2"/>
      <c r="S74" s="2"/>
      <c r="T74" s="2"/>
      <c r="U74" s="2"/>
      <c r="V74" s="2"/>
      <c r="W74" s="2"/>
      <c r="X74" s="3"/>
      <c r="Y74" s="2"/>
    </row>
    <row r="75" spans="15:25" x14ac:dyDescent="0.25">
      <c r="O75" s="2"/>
      <c r="P75" s="3"/>
      <c r="Q75" s="3"/>
      <c r="R75" s="3"/>
      <c r="S75" s="3"/>
      <c r="T75" s="3"/>
      <c r="U75" s="3"/>
      <c r="V75" s="3"/>
      <c r="W75" s="3"/>
      <c r="X75" s="3"/>
      <c r="Y75" s="2"/>
    </row>
    <row r="76" spans="15:25" x14ac:dyDescent="0.25">
      <c r="O76" s="2"/>
      <c r="P76" s="3"/>
      <c r="Q76" s="3"/>
      <c r="R76" s="3" t="s">
        <v>12</v>
      </c>
      <c r="S76" s="3" t="s">
        <v>13</v>
      </c>
      <c r="T76" s="3" t="s">
        <v>14</v>
      </c>
      <c r="U76" s="3" t="s">
        <v>15</v>
      </c>
      <c r="V76" s="3" t="s">
        <v>16</v>
      </c>
      <c r="W76" s="3"/>
      <c r="X76" s="3"/>
      <c r="Y76" s="2"/>
    </row>
    <row r="77" spans="15:25" x14ac:dyDescent="0.25">
      <c r="O77" s="2"/>
      <c r="P77" s="3"/>
      <c r="Q77" s="3" t="s">
        <v>7</v>
      </c>
      <c r="R77" s="5">
        <f>7/R83</f>
        <v>0.2413793103448276</v>
      </c>
      <c r="S77" s="5">
        <v>0.27600000000000002</v>
      </c>
      <c r="T77" s="5">
        <v>0.31</v>
      </c>
      <c r="U77" s="5">
        <v>0.14799999999999999</v>
      </c>
      <c r="V77" s="5">
        <v>4.4999999999999998E-2</v>
      </c>
      <c r="W77" s="3"/>
      <c r="X77" s="3"/>
      <c r="Y77" s="2"/>
    </row>
    <row r="78" spans="15:25" x14ac:dyDescent="0.25">
      <c r="O78" s="2"/>
      <c r="P78" s="3"/>
      <c r="Q78" s="3" t="s">
        <v>8</v>
      </c>
      <c r="R78" s="5">
        <f>9/R83</f>
        <v>0.31034482758620691</v>
      </c>
      <c r="S78" s="5">
        <v>0.20699999999999999</v>
      </c>
      <c r="T78" s="5">
        <v>0.20699999999999999</v>
      </c>
      <c r="U78" s="5">
        <v>0.25900000000000001</v>
      </c>
      <c r="V78" s="5">
        <v>0</v>
      </c>
      <c r="W78" s="3"/>
      <c r="X78" s="3"/>
      <c r="Y78" s="2"/>
    </row>
    <row r="79" spans="15:25" x14ac:dyDescent="0.25">
      <c r="O79" s="2"/>
      <c r="P79" s="3"/>
      <c r="Q79" s="3" t="s">
        <v>9</v>
      </c>
      <c r="R79" s="5">
        <f>1/R83</f>
        <v>3.4482758620689655E-2</v>
      </c>
      <c r="S79" s="5">
        <v>0.17199999999999999</v>
      </c>
      <c r="T79" s="5">
        <v>0.24099999999999999</v>
      </c>
      <c r="U79" s="5">
        <v>0.40699999999999997</v>
      </c>
      <c r="V79" s="5">
        <v>0.182</v>
      </c>
      <c r="W79" s="3"/>
      <c r="X79" s="3"/>
      <c r="Y79" s="2"/>
    </row>
    <row r="80" spans="15:25" x14ac:dyDescent="0.25">
      <c r="O80" s="2"/>
      <c r="P80" s="3"/>
      <c r="Q80" s="3" t="s">
        <v>10</v>
      </c>
      <c r="R80" s="5">
        <f>11/R83</f>
        <v>0.37931034482758619</v>
      </c>
      <c r="S80" s="5">
        <v>0.34499999999999997</v>
      </c>
      <c r="T80" s="5">
        <v>0.17199999999999999</v>
      </c>
      <c r="U80" s="5">
        <v>0.111</v>
      </c>
      <c r="V80" s="5">
        <v>0</v>
      </c>
      <c r="W80" s="3"/>
      <c r="X80" s="3"/>
      <c r="Y80" s="2"/>
    </row>
    <row r="81" spans="15:25" x14ac:dyDescent="0.25">
      <c r="O81" s="2"/>
      <c r="P81" s="3"/>
      <c r="Q81" s="3" t="s">
        <v>11</v>
      </c>
      <c r="R81" s="5">
        <f>1/R83</f>
        <v>3.4482758620689655E-2</v>
      </c>
      <c r="S81" s="5">
        <v>0</v>
      </c>
      <c r="T81" s="5">
        <v>6.9000000000000006E-2</v>
      </c>
      <c r="U81" s="5">
        <v>7.3999999999999996E-2</v>
      </c>
      <c r="V81" s="5">
        <v>0.77300000000000002</v>
      </c>
      <c r="W81" s="3"/>
      <c r="X81" s="3"/>
      <c r="Y81" s="2"/>
    </row>
    <row r="82" spans="15:25" x14ac:dyDescent="0.25">
      <c r="O82" s="2"/>
      <c r="P82" s="3"/>
      <c r="Q82" s="3"/>
      <c r="R82" s="3"/>
      <c r="S82" s="3"/>
      <c r="T82" s="3"/>
      <c r="U82" s="3"/>
      <c r="V82" s="3"/>
      <c r="W82" s="3"/>
      <c r="X82" s="3"/>
      <c r="Y82" s="2"/>
    </row>
    <row r="83" spans="15:25" x14ac:dyDescent="0.25">
      <c r="O83" s="2"/>
      <c r="P83" s="3"/>
      <c r="Q83" s="3"/>
      <c r="R83" s="3">
        <v>29</v>
      </c>
      <c r="S83" s="3"/>
      <c r="T83" s="3"/>
      <c r="U83" s="3"/>
      <c r="V83" s="3"/>
      <c r="W83" s="3"/>
      <c r="X83" s="3"/>
      <c r="Y83" s="2"/>
    </row>
    <row r="84" spans="15:25" x14ac:dyDescent="0.25">
      <c r="O84" s="2"/>
      <c r="P84" s="3"/>
      <c r="Q84" s="3"/>
      <c r="R84" s="3"/>
      <c r="S84" s="3"/>
      <c r="T84" s="3"/>
      <c r="U84" s="3"/>
      <c r="V84" s="3"/>
      <c r="W84" s="3"/>
      <c r="X84" s="3"/>
      <c r="Y84" s="2"/>
    </row>
    <row r="85" spans="15:25" x14ac:dyDescent="0.25">
      <c r="O85" s="2"/>
      <c r="P85" s="3"/>
      <c r="Q85" s="3"/>
      <c r="R85" s="3"/>
      <c r="S85" s="3"/>
      <c r="T85" s="3"/>
      <c r="U85" s="3"/>
      <c r="V85" s="3"/>
      <c r="W85" s="3"/>
      <c r="X85" s="3"/>
      <c r="Y85" s="2"/>
    </row>
    <row r="86" spans="15:25" x14ac:dyDescent="0.25">
      <c r="P86" s="3"/>
      <c r="Q86" s="3"/>
      <c r="R86" s="3"/>
      <c r="S86" s="3"/>
      <c r="T86" s="3"/>
      <c r="U86" s="3"/>
      <c r="V86" s="3"/>
      <c r="W86" s="3"/>
      <c r="X86" s="3"/>
      <c r="Y86" s="2"/>
    </row>
    <row r="87" spans="15:25" x14ac:dyDescent="0.25">
      <c r="P87" s="3"/>
      <c r="Q87" s="3"/>
      <c r="R87" s="3"/>
      <c r="S87" s="3"/>
      <c r="T87" s="3"/>
      <c r="U87" s="3"/>
      <c r="V87" s="3"/>
      <c r="W87" s="3"/>
      <c r="X87" s="3"/>
    </row>
  </sheetData>
  <mergeCells count="2">
    <mergeCell ref="A2:K2"/>
    <mergeCell ref="L2:N2"/>
  </mergeCells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N1:Y51"/>
  <sheetViews>
    <sheetView showGridLines="0" workbookViewId="0">
      <selection activeCell="L73" sqref="L73"/>
    </sheetView>
  </sheetViews>
  <sheetFormatPr defaultRowHeight="15" x14ac:dyDescent="0.25"/>
  <sheetData>
    <row r="1" spans="14:25" x14ac:dyDescent="0.25">
      <c r="O1" s="2"/>
      <c r="P1" s="2"/>
      <c r="Q1" s="2"/>
      <c r="R1" s="2"/>
      <c r="S1" s="2"/>
      <c r="T1" s="2"/>
      <c r="U1" s="2"/>
      <c r="V1" s="2"/>
      <c r="W1" s="2"/>
      <c r="X1" s="2"/>
      <c r="Y1" s="2"/>
    </row>
    <row r="2" spans="14:25" x14ac:dyDescent="0.25"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</row>
    <row r="3" spans="14:25" x14ac:dyDescent="0.25"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</row>
    <row r="4" spans="14:25" x14ac:dyDescent="0.25"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</row>
    <row r="5" spans="14:25" x14ac:dyDescent="0.25">
      <c r="N5" s="2"/>
      <c r="O5" s="2"/>
      <c r="P5" s="3"/>
      <c r="Q5" s="3"/>
      <c r="R5" s="3"/>
      <c r="S5" s="3"/>
      <c r="T5" s="3"/>
      <c r="U5" s="3"/>
      <c r="V5" s="3"/>
      <c r="W5" s="3"/>
      <c r="X5" s="2"/>
      <c r="Y5" s="2"/>
    </row>
    <row r="6" spans="14:25" x14ac:dyDescent="0.25">
      <c r="N6" s="2"/>
      <c r="O6" s="2"/>
      <c r="P6" s="3"/>
      <c r="Q6" s="3" t="s">
        <v>1</v>
      </c>
      <c r="R6" s="3">
        <v>2</v>
      </c>
      <c r="S6" s="3">
        <v>3</v>
      </c>
      <c r="T6" s="3">
        <v>4</v>
      </c>
      <c r="U6" s="3" t="s">
        <v>2</v>
      </c>
      <c r="V6" s="3" t="s">
        <v>3</v>
      </c>
      <c r="W6" s="3"/>
      <c r="X6" s="2"/>
      <c r="Y6" s="2"/>
    </row>
    <row r="7" spans="14:25" x14ac:dyDescent="0.25">
      <c r="N7" s="2"/>
      <c r="O7" s="2"/>
      <c r="P7" s="4">
        <v>1</v>
      </c>
      <c r="Q7" s="5">
        <v>6.2E-2</v>
      </c>
      <c r="R7" s="5">
        <v>0.25</v>
      </c>
      <c r="S7" s="5">
        <v>0.28100000000000003</v>
      </c>
      <c r="T7" s="5">
        <v>0.28100000000000003</v>
      </c>
      <c r="U7" s="5">
        <v>0.125</v>
      </c>
      <c r="V7" s="6">
        <f>(2*1+8*2+9*3+9*4+4*5)/32</f>
        <v>3.15625</v>
      </c>
      <c r="W7" s="3"/>
      <c r="X7" s="2"/>
      <c r="Y7" s="2"/>
    </row>
    <row r="8" spans="14:25" x14ac:dyDescent="0.25">
      <c r="N8" s="2"/>
      <c r="O8" s="2"/>
      <c r="P8" s="3">
        <v>2</v>
      </c>
      <c r="Q8" s="5">
        <v>9.4E-2</v>
      </c>
      <c r="R8" s="5">
        <v>0.188</v>
      </c>
      <c r="S8" s="5">
        <v>0.28100000000000003</v>
      </c>
      <c r="T8" s="5">
        <v>0.156</v>
      </c>
      <c r="U8" s="5">
        <v>0.28100000000000003</v>
      </c>
      <c r="V8" s="6">
        <f>(3*1+6*2+9*3+5*4+9*5)/32</f>
        <v>3.34375</v>
      </c>
      <c r="W8" s="3"/>
      <c r="X8" s="2"/>
      <c r="Y8" s="2"/>
    </row>
    <row r="9" spans="14:25" x14ac:dyDescent="0.25">
      <c r="N9" s="2"/>
      <c r="O9" s="2"/>
      <c r="P9" s="3">
        <v>3</v>
      </c>
      <c r="Q9" s="5">
        <v>3.2000000000000001E-2</v>
      </c>
      <c r="R9" s="5">
        <v>0.22600000000000001</v>
      </c>
      <c r="S9" s="5">
        <v>0.35499999999999998</v>
      </c>
      <c r="T9" s="5">
        <v>0.22600000000000001</v>
      </c>
      <c r="U9" s="5">
        <v>0.161</v>
      </c>
      <c r="V9" s="6">
        <f>(1*1+7*2+11*3+7*4+5*5)/31</f>
        <v>3.2580645161290325</v>
      </c>
      <c r="W9" s="3"/>
      <c r="X9" s="2"/>
      <c r="Y9" s="2"/>
    </row>
    <row r="10" spans="14:25" x14ac:dyDescent="0.25">
      <c r="N10" s="2"/>
      <c r="O10" s="2"/>
      <c r="P10" s="3">
        <v>4</v>
      </c>
      <c r="Q10" s="5">
        <v>0.13600000000000001</v>
      </c>
      <c r="R10" s="5">
        <v>0.5</v>
      </c>
      <c r="S10" s="5">
        <v>0.182</v>
      </c>
      <c r="T10" s="5">
        <v>0.13600000000000001</v>
      </c>
      <c r="U10" s="5">
        <v>4.4999999999999998E-2</v>
      </c>
      <c r="V10" s="6">
        <f>(3*1+11*2+4*3+3*4+1*5)/22</f>
        <v>2.4545454545454546</v>
      </c>
      <c r="W10" s="3"/>
      <c r="X10" s="2"/>
      <c r="Y10" s="2"/>
    </row>
    <row r="11" spans="14:25" x14ac:dyDescent="0.25">
      <c r="N11" s="2"/>
      <c r="O11" s="2"/>
      <c r="P11" s="3"/>
      <c r="Q11" s="3"/>
      <c r="R11" s="3"/>
      <c r="S11" s="3"/>
      <c r="T11" s="3"/>
      <c r="U11" s="3"/>
      <c r="V11" s="3"/>
      <c r="W11" s="3"/>
      <c r="X11" s="2"/>
      <c r="Y11" s="2"/>
    </row>
    <row r="12" spans="14:25" x14ac:dyDescent="0.25">
      <c r="N12" s="2"/>
      <c r="O12" s="2"/>
      <c r="P12" s="3"/>
      <c r="Q12" s="3"/>
      <c r="R12" s="3"/>
      <c r="S12" s="3"/>
      <c r="T12" s="3"/>
      <c r="U12" s="3"/>
      <c r="V12" s="3"/>
      <c r="W12" s="3"/>
      <c r="X12" s="2"/>
      <c r="Y12" s="2"/>
    </row>
    <row r="13" spans="14:25" x14ac:dyDescent="0.25"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</row>
    <row r="14" spans="14:25" x14ac:dyDescent="0.25">
      <c r="O14" s="2"/>
      <c r="P14" s="2"/>
      <c r="Q14" s="2"/>
      <c r="R14" s="2"/>
      <c r="S14" s="2"/>
      <c r="T14" s="2"/>
      <c r="U14" s="2"/>
      <c r="V14" s="2"/>
      <c r="W14" s="2"/>
    </row>
    <row r="38" spans="14:25" x14ac:dyDescent="0.25">
      <c r="O38" s="2"/>
      <c r="P38" s="2"/>
      <c r="Q38" s="2"/>
      <c r="R38" s="2"/>
      <c r="S38" s="2"/>
      <c r="T38" s="2"/>
      <c r="U38" s="2"/>
      <c r="V38" s="2"/>
      <c r="W38" s="2"/>
      <c r="X38" s="2"/>
    </row>
    <row r="39" spans="14:25" x14ac:dyDescent="0.25">
      <c r="O39" s="2"/>
      <c r="P39" s="2"/>
      <c r="Q39" s="2"/>
      <c r="R39" s="2"/>
      <c r="S39" s="2"/>
      <c r="T39" s="2"/>
      <c r="U39" s="2"/>
      <c r="V39" s="2"/>
      <c r="W39" s="2"/>
      <c r="X39" s="2"/>
    </row>
    <row r="40" spans="14:25" x14ac:dyDescent="0.25"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</row>
    <row r="41" spans="14:25" x14ac:dyDescent="0.25">
      <c r="N41" s="2"/>
      <c r="O41" s="2"/>
      <c r="P41" s="2"/>
      <c r="Q41" s="3"/>
      <c r="R41" s="3"/>
      <c r="S41" s="3"/>
      <c r="T41" s="3"/>
      <c r="U41" s="3"/>
      <c r="V41" s="3"/>
      <c r="W41" s="3"/>
      <c r="X41" s="3"/>
      <c r="Y41" s="2"/>
    </row>
    <row r="42" spans="14:25" x14ac:dyDescent="0.25">
      <c r="N42" s="2"/>
      <c r="O42" s="2"/>
      <c r="P42" s="2"/>
      <c r="Q42" s="3"/>
      <c r="R42" s="3"/>
      <c r="S42" s="3"/>
      <c r="T42" s="3"/>
      <c r="U42" s="3"/>
      <c r="V42" s="3"/>
      <c r="W42" s="3"/>
      <c r="X42" s="3"/>
      <c r="Y42" s="3"/>
    </row>
    <row r="43" spans="14:25" x14ac:dyDescent="0.25">
      <c r="N43" s="2"/>
      <c r="O43" s="2"/>
      <c r="P43" s="2"/>
      <c r="Q43" s="3"/>
      <c r="R43" s="3" t="s">
        <v>1</v>
      </c>
      <c r="S43" s="3">
        <v>2</v>
      </c>
      <c r="T43" s="3">
        <v>3</v>
      </c>
      <c r="U43" s="3">
        <v>4</v>
      </c>
      <c r="V43" s="3" t="s">
        <v>2</v>
      </c>
      <c r="W43" s="3" t="s">
        <v>3</v>
      </c>
      <c r="X43" s="3"/>
      <c r="Y43" s="3"/>
    </row>
    <row r="44" spans="14:25" x14ac:dyDescent="0.25">
      <c r="N44" s="2"/>
      <c r="O44" s="2"/>
      <c r="P44" s="2"/>
      <c r="Q44" s="4">
        <v>1</v>
      </c>
      <c r="R44" s="5">
        <v>0.16700000000000001</v>
      </c>
      <c r="S44" s="5">
        <v>0</v>
      </c>
      <c r="T44" s="5">
        <v>0.66700000000000004</v>
      </c>
      <c r="U44" s="5">
        <v>0</v>
      </c>
      <c r="V44" s="5">
        <v>0.16700000000000001</v>
      </c>
      <c r="W44" s="6">
        <f>(1*1+0*2+4*3+0*4+1*5)/6</f>
        <v>3</v>
      </c>
      <c r="X44" s="3"/>
      <c r="Y44" s="3"/>
    </row>
    <row r="45" spans="14:25" x14ac:dyDescent="0.25">
      <c r="N45" s="2"/>
      <c r="O45" s="2"/>
      <c r="P45" s="2"/>
      <c r="Q45" s="3">
        <v>2</v>
      </c>
      <c r="R45" s="5">
        <v>0</v>
      </c>
      <c r="S45" s="5">
        <v>0.33300000000000002</v>
      </c>
      <c r="T45" s="5">
        <v>0.16700000000000001</v>
      </c>
      <c r="U45" s="5">
        <v>0.16700000000000001</v>
      </c>
      <c r="V45" s="5">
        <v>0.33300000000000002</v>
      </c>
      <c r="W45" s="6">
        <f>(0*1+2*2+1*3+1*4+2*5)/6</f>
        <v>3.5</v>
      </c>
      <c r="X45" s="3"/>
      <c r="Y45" s="3"/>
    </row>
    <row r="46" spans="14:25" x14ac:dyDescent="0.25">
      <c r="N46" s="2"/>
      <c r="O46" s="2"/>
      <c r="P46" s="2"/>
      <c r="Q46" s="3">
        <v>3</v>
      </c>
      <c r="R46" s="5">
        <v>0</v>
      </c>
      <c r="S46" s="5">
        <v>0.33300000000000002</v>
      </c>
      <c r="T46" s="5">
        <v>0.5</v>
      </c>
      <c r="U46" s="5">
        <v>0</v>
      </c>
      <c r="V46" s="5">
        <v>0.16700000000000001</v>
      </c>
      <c r="W46" s="6">
        <f>(0*1+2*2+3*3+0*4+1*5)/6</f>
        <v>3</v>
      </c>
      <c r="X46" s="3"/>
      <c r="Y46" s="3"/>
    </row>
    <row r="47" spans="14:25" x14ac:dyDescent="0.25">
      <c r="N47" s="2"/>
      <c r="O47" s="2"/>
      <c r="P47" s="2"/>
      <c r="Q47" s="3">
        <v>4</v>
      </c>
      <c r="R47" s="5">
        <v>0</v>
      </c>
      <c r="S47" s="5">
        <v>0.6</v>
      </c>
      <c r="T47" s="5">
        <v>0.2</v>
      </c>
      <c r="U47" s="5">
        <v>0</v>
      </c>
      <c r="V47" s="5">
        <v>0.2</v>
      </c>
      <c r="W47" s="6">
        <f>(0*1+3*2+1*3+0*4+1*5)/5</f>
        <v>2.8</v>
      </c>
      <c r="X47" s="3"/>
      <c r="Y47" s="3"/>
    </row>
    <row r="48" spans="14:25" x14ac:dyDescent="0.25">
      <c r="N48" s="2"/>
      <c r="O48" s="2"/>
      <c r="P48" s="2"/>
      <c r="Q48" s="3"/>
      <c r="R48" s="3"/>
      <c r="S48" s="3"/>
      <c r="T48" s="3"/>
      <c r="U48" s="3"/>
      <c r="V48" s="3"/>
      <c r="W48" s="3"/>
      <c r="X48" s="3"/>
      <c r="Y48" s="3"/>
    </row>
    <row r="49" spans="14:25" x14ac:dyDescent="0.25">
      <c r="N49" s="2"/>
      <c r="O49" s="2"/>
      <c r="P49" s="2"/>
      <c r="Q49" s="3"/>
      <c r="R49" s="3"/>
      <c r="S49" s="3"/>
      <c r="T49" s="3"/>
      <c r="U49" s="3"/>
      <c r="V49" s="3"/>
      <c r="W49" s="3"/>
      <c r="X49" s="3"/>
      <c r="Y49" s="3"/>
    </row>
    <row r="50" spans="14:25" x14ac:dyDescent="0.25">
      <c r="O50" s="2"/>
      <c r="P50" s="2"/>
      <c r="Q50" s="3"/>
      <c r="R50" s="3"/>
      <c r="S50" s="3"/>
      <c r="T50" s="3"/>
      <c r="U50" s="3"/>
      <c r="V50" s="3"/>
      <c r="W50" s="3"/>
      <c r="X50" s="3"/>
      <c r="Y50" s="3"/>
    </row>
    <row r="51" spans="14:25" x14ac:dyDescent="0.25">
      <c r="P51" s="2"/>
      <c r="Q51" s="2"/>
      <c r="R51" s="2"/>
      <c r="S51" s="2"/>
      <c r="T51" s="2"/>
      <c r="U51" s="2"/>
      <c r="V51" s="2"/>
      <c r="W51" s="2"/>
      <c r="X51" s="2"/>
    </row>
  </sheetData>
  <pageMargins left="0.7" right="0.7" top="0.75" bottom="0.75" header="0.3" footer="0.3"/>
  <pageSetup paperSize="9" orientation="portrait" horizontalDpi="200" verticalDpi="20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T87"/>
  <sheetViews>
    <sheetView showGridLines="0" workbookViewId="0">
      <selection activeCell="B95" sqref="B95"/>
    </sheetView>
  </sheetViews>
  <sheetFormatPr defaultRowHeight="15" x14ac:dyDescent="0.25"/>
  <cols>
    <col min="2" max="2" width="23.28515625" customWidth="1"/>
    <col min="3" max="3" width="25.28515625" customWidth="1"/>
    <col min="4" max="4" width="20.85546875" customWidth="1"/>
    <col min="5" max="5" width="25.5703125" customWidth="1"/>
    <col min="6" max="6" width="21.28515625" customWidth="1"/>
  </cols>
  <sheetData>
    <row r="4" spans="2:18" ht="35.25" customHeight="1" x14ac:dyDescent="0.25">
      <c r="B4" s="33" t="s">
        <v>20</v>
      </c>
      <c r="C4" s="34"/>
      <c r="D4" s="34"/>
      <c r="E4" s="34"/>
      <c r="F4" s="35"/>
    </row>
    <row r="5" spans="2:18" x14ac:dyDescent="0.25">
      <c r="B5" s="8"/>
      <c r="C5" s="9" t="s">
        <v>17</v>
      </c>
      <c r="D5" s="9" t="s">
        <v>18</v>
      </c>
      <c r="E5" s="9" t="s">
        <v>19</v>
      </c>
      <c r="F5" s="10" t="s">
        <v>18</v>
      </c>
    </row>
    <row r="6" spans="2:18" ht="24" x14ac:dyDescent="0.25">
      <c r="B6" s="11" t="s">
        <v>22</v>
      </c>
      <c r="C6" s="14">
        <v>30</v>
      </c>
      <c r="D6" s="15">
        <f>C6/37</f>
        <v>0.81081081081081086</v>
      </c>
      <c r="E6" s="14">
        <v>7</v>
      </c>
      <c r="F6" s="16">
        <f>E6/37</f>
        <v>0.1891891891891892</v>
      </c>
    </row>
    <row r="7" spans="2:18" ht="24" x14ac:dyDescent="0.25">
      <c r="B7" s="12" t="s">
        <v>23</v>
      </c>
      <c r="C7" s="17">
        <v>31</v>
      </c>
      <c r="D7" s="30">
        <f t="shared" ref="D7:D10" si="0">C7/37</f>
        <v>0.83783783783783783</v>
      </c>
      <c r="E7" s="17">
        <v>6</v>
      </c>
      <c r="F7" s="31">
        <f t="shared" ref="F7:F10" si="1">E7/37</f>
        <v>0.16216216216216217</v>
      </c>
    </row>
    <row r="8" spans="2:18" ht="24" x14ac:dyDescent="0.25">
      <c r="B8" s="11" t="s">
        <v>24</v>
      </c>
      <c r="C8" s="14">
        <v>37</v>
      </c>
      <c r="D8" s="28">
        <f t="shared" si="0"/>
        <v>1</v>
      </c>
      <c r="E8" s="14">
        <v>0</v>
      </c>
      <c r="F8" s="29">
        <f t="shared" si="1"/>
        <v>0</v>
      </c>
    </row>
    <row r="9" spans="2:18" ht="48" x14ac:dyDescent="0.25">
      <c r="B9" s="12" t="s">
        <v>25</v>
      </c>
      <c r="C9" s="17">
        <v>16</v>
      </c>
      <c r="D9" s="30">
        <f t="shared" si="0"/>
        <v>0.43243243243243246</v>
      </c>
      <c r="E9" s="17">
        <v>21</v>
      </c>
      <c r="F9" s="31">
        <f t="shared" si="1"/>
        <v>0.56756756756756754</v>
      </c>
    </row>
    <row r="10" spans="2:18" ht="24" x14ac:dyDescent="0.25">
      <c r="B10" s="13" t="s">
        <v>27</v>
      </c>
      <c r="C10" s="18">
        <v>33</v>
      </c>
      <c r="D10" s="19">
        <f t="shared" si="0"/>
        <v>0.89189189189189189</v>
      </c>
      <c r="E10" s="18">
        <v>4</v>
      </c>
      <c r="F10" s="20">
        <f t="shared" si="1"/>
        <v>0.10810810810810811</v>
      </c>
    </row>
    <row r="13" spans="2:18" x14ac:dyDescent="0.25"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</row>
    <row r="14" spans="2:18" x14ac:dyDescent="0.25"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</row>
    <row r="15" spans="2:18" x14ac:dyDescent="0.25">
      <c r="G15" s="2"/>
      <c r="H15" s="2"/>
      <c r="I15" s="3"/>
      <c r="J15" s="3"/>
      <c r="K15" s="3"/>
      <c r="L15" s="3"/>
      <c r="M15" s="3"/>
      <c r="N15" s="3"/>
      <c r="O15" s="3"/>
      <c r="P15" s="3"/>
      <c r="Q15" s="2"/>
      <c r="R15" s="2"/>
    </row>
    <row r="16" spans="2:18" x14ac:dyDescent="0.25">
      <c r="F16" t="s">
        <v>21</v>
      </c>
      <c r="G16" s="2"/>
      <c r="H16" s="2"/>
      <c r="I16" s="3"/>
      <c r="J16" s="3"/>
      <c r="K16" s="3"/>
      <c r="L16" s="3"/>
      <c r="M16" s="3"/>
      <c r="N16" s="3"/>
      <c r="O16" s="3"/>
      <c r="P16" s="3"/>
      <c r="Q16" s="2"/>
      <c r="R16" s="2"/>
    </row>
    <row r="17" spans="7:18" x14ac:dyDescent="0.25">
      <c r="G17" s="2"/>
      <c r="H17" s="2"/>
      <c r="I17" s="3"/>
      <c r="J17" s="3" t="s">
        <v>1</v>
      </c>
      <c r="K17" s="3">
        <v>2</v>
      </c>
      <c r="L17" s="3">
        <v>3</v>
      </c>
      <c r="M17" s="3">
        <v>4</v>
      </c>
      <c r="N17" s="3" t="s">
        <v>2</v>
      </c>
      <c r="O17" s="3" t="s">
        <v>3</v>
      </c>
      <c r="P17" s="3"/>
      <c r="Q17" s="2"/>
      <c r="R17" s="2"/>
    </row>
    <row r="18" spans="7:18" x14ac:dyDescent="0.25">
      <c r="G18" s="2"/>
      <c r="H18" s="2"/>
      <c r="I18" s="4">
        <v>1</v>
      </c>
      <c r="J18" s="5">
        <v>0.19</v>
      </c>
      <c r="K18" s="5">
        <v>0.14299999999999999</v>
      </c>
      <c r="L18" s="5">
        <v>0.38100000000000001</v>
      </c>
      <c r="M18" s="5">
        <v>9.5000000000000001E-2</v>
      </c>
      <c r="N18" s="5">
        <v>0.19</v>
      </c>
      <c r="O18" s="6">
        <f>(4*1+3*2+8*3+2*4+4*5)/21</f>
        <v>2.9523809523809526</v>
      </c>
      <c r="P18" s="3"/>
      <c r="Q18" s="2"/>
      <c r="R18" s="2"/>
    </row>
    <row r="19" spans="7:18" x14ac:dyDescent="0.25">
      <c r="G19" s="2"/>
      <c r="H19" s="2"/>
      <c r="I19" s="3">
        <v>2</v>
      </c>
      <c r="J19" s="5">
        <v>9.0999999999999998E-2</v>
      </c>
      <c r="K19" s="5">
        <v>0.182</v>
      </c>
      <c r="L19" s="5">
        <v>0.27300000000000002</v>
      </c>
      <c r="M19" s="5">
        <v>0.318</v>
      </c>
      <c r="N19" s="5">
        <v>0.13600000000000001</v>
      </c>
      <c r="O19" s="6">
        <f>(2*1+4*2+6*3+7*4+3*5)/22</f>
        <v>3.2272727272727271</v>
      </c>
      <c r="P19" s="3"/>
      <c r="Q19" s="2"/>
      <c r="R19" s="2"/>
    </row>
    <row r="20" spans="7:18" x14ac:dyDescent="0.25">
      <c r="G20" s="2"/>
      <c r="H20" s="2"/>
      <c r="I20" s="3">
        <v>3</v>
      </c>
      <c r="J20" s="5">
        <v>3.4000000000000002E-2</v>
      </c>
      <c r="K20" s="5">
        <v>0</v>
      </c>
      <c r="L20" s="5">
        <v>0.24099999999999999</v>
      </c>
      <c r="M20" s="5">
        <v>0.379</v>
      </c>
      <c r="N20" s="5">
        <v>0.34499999999999997</v>
      </c>
      <c r="O20" s="6">
        <f>(1*1+0*2+7*3+11*4+10*5)/29</f>
        <v>4</v>
      </c>
      <c r="P20" s="3"/>
      <c r="Q20" s="2"/>
      <c r="R20" s="2"/>
    </row>
    <row r="21" spans="7:18" x14ac:dyDescent="0.25">
      <c r="G21" s="2"/>
      <c r="H21" s="2"/>
      <c r="I21" s="3"/>
      <c r="J21" s="3"/>
      <c r="K21" s="3"/>
      <c r="L21" s="3"/>
      <c r="M21" s="3"/>
      <c r="N21" s="3"/>
      <c r="O21" s="3"/>
      <c r="P21" s="3"/>
      <c r="Q21" s="2"/>
      <c r="R21" s="2"/>
    </row>
    <row r="22" spans="7:18" x14ac:dyDescent="0.25"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</row>
    <row r="23" spans="7:18" x14ac:dyDescent="0.25"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</row>
    <row r="24" spans="7:18" x14ac:dyDescent="0.25"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</row>
    <row r="39" spans="6:20" x14ac:dyDescent="0.25"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3"/>
    </row>
    <row r="40" spans="6:20" x14ac:dyDescent="0.25"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</row>
    <row r="41" spans="6:20" x14ac:dyDescent="0.25"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3"/>
    </row>
    <row r="42" spans="6:20" x14ac:dyDescent="0.25"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</row>
    <row r="43" spans="6:20" x14ac:dyDescent="0.25">
      <c r="F43" s="2"/>
      <c r="G43" s="2"/>
      <c r="H43" s="2"/>
      <c r="I43" s="2"/>
      <c r="J43" s="3"/>
      <c r="K43" s="3"/>
      <c r="L43" s="3"/>
      <c r="M43" s="3"/>
      <c r="N43" s="3"/>
      <c r="O43" s="3"/>
      <c r="P43" s="3"/>
      <c r="Q43" s="3"/>
      <c r="R43" s="2"/>
      <c r="S43" s="3"/>
    </row>
    <row r="44" spans="6:20" x14ac:dyDescent="0.25">
      <c r="F44" s="2"/>
      <c r="G44" s="2"/>
      <c r="H44" s="2"/>
      <c r="I44" s="2"/>
      <c r="J44" s="3"/>
      <c r="K44" s="3" t="s">
        <v>1</v>
      </c>
      <c r="L44" s="3">
        <v>2</v>
      </c>
      <c r="M44" s="3">
        <v>3</v>
      </c>
      <c r="N44" s="3">
        <v>4</v>
      </c>
      <c r="O44" s="3" t="s">
        <v>2</v>
      </c>
      <c r="P44" s="3" t="s">
        <v>3</v>
      </c>
      <c r="Q44" s="3"/>
      <c r="R44" s="2"/>
      <c r="S44" s="2"/>
      <c r="T44" s="2"/>
    </row>
    <row r="45" spans="6:20" x14ac:dyDescent="0.25">
      <c r="F45" s="2"/>
      <c r="G45" s="2"/>
      <c r="H45" s="2"/>
      <c r="I45" s="2"/>
      <c r="J45" s="4">
        <v>1</v>
      </c>
      <c r="K45" s="5">
        <v>0.4</v>
      </c>
      <c r="L45" s="5">
        <v>0.2</v>
      </c>
      <c r="M45" s="5">
        <v>0.2</v>
      </c>
      <c r="N45" s="5">
        <v>0</v>
      </c>
      <c r="O45" s="5">
        <v>0.2</v>
      </c>
      <c r="P45" s="6">
        <f>(2*1+1*2+1*3+0*4+1*5)/5</f>
        <v>2.4</v>
      </c>
      <c r="Q45" s="3"/>
      <c r="R45" s="2"/>
      <c r="S45" s="2"/>
      <c r="T45" s="2"/>
    </row>
    <row r="46" spans="6:20" x14ac:dyDescent="0.25">
      <c r="F46" s="2"/>
      <c r="G46" s="2"/>
      <c r="H46" s="2"/>
      <c r="I46" s="2"/>
      <c r="J46" s="3">
        <v>2</v>
      </c>
      <c r="K46" s="5">
        <v>0</v>
      </c>
      <c r="L46" s="5">
        <v>0.2</v>
      </c>
      <c r="M46" s="5">
        <v>0.2</v>
      </c>
      <c r="N46" s="5">
        <v>0.4</v>
      </c>
      <c r="O46" s="5">
        <v>0.2</v>
      </c>
      <c r="P46" s="6">
        <f>(0*1+1*2+1*3+2*4+1*5)/5</f>
        <v>3.6</v>
      </c>
      <c r="Q46" s="3"/>
      <c r="R46" s="2"/>
      <c r="S46" s="2"/>
      <c r="T46" s="2"/>
    </row>
    <row r="47" spans="6:20" x14ac:dyDescent="0.25">
      <c r="F47" s="2"/>
      <c r="G47" s="2"/>
      <c r="H47" s="2"/>
      <c r="I47" s="2"/>
      <c r="J47" s="3">
        <v>3</v>
      </c>
      <c r="K47" s="5">
        <v>0</v>
      </c>
      <c r="L47" s="5">
        <v>0</v>
      </c>
      <c r="M47" s="5">
        <v>0.33300000000000002</v>
      </c>
      <c r="N47" s="5">
        <v>0.5</v>
      </c>
      <c r="O47" s="5">
        <v>0.16700000000000001</v>
      </c>
      <c r="P47" s="6">
        <f>(0*1+0*2+2*3+3*4+1*5)/6</f>
        <v>3.8333333333333335</v>
      </c>
      <c r="Q47" s="3"/>
      <c r="R47" s="2"/>
      <c r="S47" s="2"/>
      <c r="T47" s="2"/>
    </row>
    <row r="48" spans="6:20" x14ac:dyDescent="0.25">
      <c r="F48" s="2"/>
      <c r="G48" s="2"/>
      <c r="H48" s="2"/>
      <c r="I48" s="2"/>
      <c r="J48" s="3"/>
      <c r="K48" s="3"/>
      <c r="L48" s="3"/>
      <c r="M48" s="3"/>
      <c r="N48" s="3"/>
      <c r="O48" s="3"/>
      <c r="P48" s="3"/>
      <c r="Q48" s="3"/>
      <c r="R48" s="2"/>
      <c r="S48" s="2"/>
      <c r="T48" s="2"/>
    </row>
    <row r="49" spans="6:19" x14ac:dyDescent="0.25"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3"/>
    </row>
    <row r="50" spans="6:19" x14ac:dyDescent="0.25"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</row>
    <row r="51" spans="6:19" x14ac:dyDescent="0.25"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3"/>
    </row>
    <row r="52" spans="6:19" x14ac:dyDescent="0.25">
      <c r="H52" s="2"/>
      <c r="I52" s="2"/>
      <c r="J52" s="2"/>
      <c r="K52" s="2"/>
      <c r="L52" s="2"/>
      <c r="M52" s="2"/>
      <c r="N52" s="2"/>
      <c r="O52" s="2"/>
      <c r="P52" s="2"/>
      <c r="Q52" s="2"/>
    </row>
    <row r="66" spans="2:6" ht="60.75" customHeight="1" x14ac:dyDescent="0.25">
      <c r="B66" s="36" t="s">
        <v>26</v>
      </c>
      <c r="C66" s="37"/>
      <c r="D66" s="37"/>
      <c r="E66" s="37"/>
      <c r="F66" s="38"/>
    </row>
    <row r="67" spans="2:6" x14ac:dyDescent="0.25">
      <c r="B67" s="8"/>
      <c r="C67" s="9" t="s">
        <v>17</v>
      </c>
      <c r="D67" s="9" t="s">
        <v>18</v>
      </c>
      <c r="E67" s="9" t="s">
        <v>19</v>
      </c>
      <c r="F67" s="10" t="s">
        <v>18</v>
      </c>
    </row>
    <row r="68" spans="2:6" ht="36" customHeight="1" x14ac:dyDescent="0.25">
      <c r="B68" s="11" t="s">
        <v>28</v>
      </c>
      <c r="C68" s="14">
        <v>22</v>
      </c>
      <c r="D68" s="15">
        <f>C68/37</f>
        <v>0.59459459459459463</v>
      </c>
      <c r="E68" s="14">
        <v>15</v>
      </c>
      <c r="F68" s="16">
        <f>E68/37</f>
        <v>0.40540540540540543</v>
      </c>
    </row>
    <row r="69" spans="2:6" ht="36" x14ac:dyDescent="0.25">
      <c r="B69" s="12" t="s">
        <v>29</v>
      </c>
      <c r="C69" s="17">
        <v>33</v>
      </c>
      <c r="D69" s="30">
        <f t="shared" ref="D69:D72" si="2">C69/37</f>
        <v>0.89189189189189189</v>
      </c>
      <c r="E69" s="17">
        <v>4</v>
      </c>
      <c r="F69" s="31">
        <f t="shared" ref="F69:F72" si="3">E69/37</f>
        <v>0.10810810810810811</v>
      </c>
    </row>
    <row r="70" spans="2:6" ht="48" x14ac:dyDescent="0.25">
      <c r="B70" s="11" t="s">
        <v>30</v>
      </c>
      <c r="C70" s="14">
        <v>28</v>
      </c>
      <c r="D70" s="28">
        <f t="shared" si="2"/>
        <v>0.7567567567567568</v>
      </c>
      <c r="E70" s="14">
        <v>9</v>
      </c>
      <c r="F70" s="29">
        <f t="shared" si="3"/>
        <v>0.24324324324324326</v>
      </c>
    </row>
    <row r="71" spans="2:6" ht="48" x14ac:dyDescent="0.25">
      <c r="B71" s="12" t="s">
        <v>31</v>
      </c>
      <c r="C71" s="17">
        <v>35</v>
      </c>
      <c r="D71" s="30">
        <f t="shared" si="2"/>
        <v>0.94594594594594594</v>
      </c>
      <c r="E71" s="17">
        <v>2</v>
      </c>
      <c r="F71" s="31">
        <f t="shared" si="3"/>
        <v>5.4054054054054057E-2</v>
      </c>
    </row>
    <row r="72" spans="2:6" ht="24" x14ac:dyDescent="0.25">
      <c r="B72" s="13" t="s">
        <v>27</v>
      </c>
      <c r="C72" s="18">
        <v>36</v>
      </c>
      <c r="D72" s="19">
        <f t="shared" si="2"/>
        <v>0.97297297297297303</v>
      </c>
      <c r="E72" s="18">
        <v>1</v>
      </c>
      <c r="F72" s="20">
        <f t="shared" si="3"/>
        <v>2.7027027027027029E-2</v>
      </c>
    </row>
    <row r="77" spans="2:6" ht="36" customHeight="1" x14ac:dyDescent="0.25">
      <c r="B77" s="33" t="s">
        <v>32</v>
      </c>
      <c r="C77" s="39"/>
      <c r="D77" s="39"/>
      <c r="E77" s="39"/>
      <c r="F77" s="40"/>
    </row>
    <row r="78" spans="2:6" x14ac:dyDescent="0.25">
      <c r="B78" s="8"/>
      <c r="C78" s="9" t="s">
        <v>17</v>
      </c>
      <c r="D78" s="9" t="s">
        <v>18</v>
      </c>
      <c r="E78" s="9" t="s">
        <v>19</v>
      </c>
      <c r="F78" s="10" t="s">
        <v>18</v>
      </c>
    </row>
    <row r="79" spans="2:6" ht="24" x14ac:dyDescent="0.25">
      <c r="B79" s="11" t="s">
        <v>33</v>
      </c>
      <c r="C79" s="14">
        <v>7</v>
      </c>
      <c r="D79" s="26">
        <f>C79/37</f>
        <v>0.1891891891891892</v>
      </c>
      <c r="E79" s="14">
        <v>30</v>
      </c>
      <c r="F79" s="27">
        <f>E79/37</f>
        <v>0.81081081081081086</v>
      </c>
    </row>
    <row r="80" spans="2:6" ht="24" x14ac:dyDescent="0.25">
      <c r="B80" s="12" t="s">
        <v>34</v>
      </c>
      <c r="C80" s="17">
        <v>32</v>
      </c>
      <c r="D80" s="30">
        <f t="shared" ref="D80:D87" si="4">C80/37</f>
        <v>0.86486486486486491</v>
      </c>
      <c r="E80" s="17">
        <v>5</v>
      </c>
      <c r="F80" s="31">
        <f t="shared" ref="F80:F87" si="5">E80/37</f>
        <v>0.13513513513513514</v>
      </c>
    </row>
    <row r="81" spans="2:6" ht="24" x14ac:dyDescent="0.25">
      <c r="B81" s="11" t="s">
        <v>35</v>
      </c>
      <c r="C81" s="14">
        <v>23</v>
      </c>
      <c r="D81" s="28">
        <f t="shared" si="4"/>
        <v>0.6216216216216216</v>
      </c>
      <c r="E81" s="14">
        <v>14</v>
      </c>
      <c r="F81" s="29">
        <f t="shared" si="5"/>
        <v>0.3783783783783784</v>
      </c>
    </row>
    <row r="82" spans="2:6" ht="24" x14ac:dyDescent="0.25">
      <c r="B82" s="12" t="s">
        <v>36</v>
      </c>
      <c r="C82" s="17">
        <v>11</v>
      </c>
      <c r="D82" s="30">
        <f t="shared" si="4"/>
        <v>0.29729729729729731</v>
      </c>
      <c r="E82" s="17">
        <v>26</v>
      </c>
      <c r="F82" s="31">
        <f t="shared" si="5"/>
        <v>0.70270270270270274</v>
      </c>
    </row>
    <row r="83" spans="2:6" ht="72" x14ac:dyDescent="0.25">
      <c r="B83" s="11" t="s">
        <v>37</v>
      </c>
      <c r="C83" s="14">
        <v>36</v>
      </c>
      <c r="D83" s="28">
        <f t="shared" si="4"/>
        <v>0.97297297297297303</v>
      </c>
      <c r="E83" s="14">
        <v>1</v>
      </c>
      <c r="F83" s="29">
        <f t="shared" si="5"/>
        <v>2.7027027027027029E-2</v>
      </c>
    </row>
    <row r="84" spans="2:6" ht="24" x14ac:dyDescent="0.25">
      <c r="B84" s="12" t="s">
        <v>38</v>
      </c>
      <c r="C84" s="17">
        <v>6</v>
      </c>
      <c r="D84" s="30">
        <f t="shared" si="4"/>
        <v>0.16216216216216217</v>
      </c>
      <c r="E84" s="17">
        <v>31</v>
      </c>
      <c r="F84" s="31">
        <f t="shared" si="5"/>
        <v>0.83783783783783783</v>
      </c>
    </row>
    <row r="85" spans="2:6" ht="24" x14ac:dyDescent="0.25">
      <c r="B85" s="11" t="s">
        <v>39</v>
      </c>
      <c r="C85" s="14">
        <v>36</v>
      </c>
      <c r="D85" s="28">
        <f t="shared" si="4"/>
        <v>0.97297297297297303</v>
      </c>
      <c r="E85" s="14">
        <v>1</v>
      </c>
      <c r="F85" s="29">
        <f t="shared" si="5"/>
        <v>2.7027027027027029E-2</v>
      </c>
    </row>
    <row r="86" spans="2:6" ht="72" x14ac:dyDescent="0.25">
      <c r="B86" s="12" t="s">
        <v>40</v>
      </c>
      <c r="C86" s="17">
        <v>23</v>
      </c>
      <c r="D86" s="30">
        <f t="shared" si="4"/>
        <v>0.6216216216216216</v>
      </c>
      <c r="E86" s="17">
        <v>14</v>
      </c>
      <c r="F86" s="31">
        <f t="shared" si="5"/>
        <v>0.3783783783783784</v>
      </c>
    </row>
    <row r="87" spans="2:6" ht="24" x14ac:dyDescent="0.25">
      <c r="B87" s="13" t="s">
        <v>41</v>
      </c>
      <c r="C87" s="18">
        <v>36</v>
      </c>
      <c r="D87" s="19">
        <f t="shared" si="4"/>
        <v>0.97297297297297303</v>
      </c>
      <c r="E87" s="18">
        <v>1</v>
      </c>
      <c r="F87" s="20">
        <f t="shared" si="5"/>
        <v>2.7027027027027029E-2</v>
      </c>
    </row>
  </sheetData>
  <mergeCells count="3">
    <mergeCell ref="B4:F4"/>
    <mergeCell ref="B66:F66"/>
    <mergeCell ref="B77:F77"/>
  </mergeCells>
  <pageMargins left="0.7" right="0.7" top="0.75" bottom="0.75" header="0.3" footer="0.3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L4:V29"/>
  <sheetViews>
    <sheetView showGridLines="0" workbookViewId="0">
      <selection activeCell="J37" sqref="J37"/>
    </sheetView>
  </sheetViews>
  <sheetFormatPr defaultRowHeight="15" x14ac:dyDescent="0.25"/>
  <sheetData>
    <row r="4" spans="12:22" x14ac:dyDescent="0.25">
      <c r="L4" s="2"/>
      <c r="M4" s="2"/>
      <c r="N4" s="2"/>
      <c r="O4" s="2"/>
      <c r="P4" s="2"/>
      <c r="Q4" s="2"/>
      <c r="R4" s="2"/>
      <c r="S4" s="2"/>
      <c r="T4" s="2"/>
    </row>
    <row r="5" spans="12:22" x14ac:dyDescent="0.25">
      <c r="L5" s="2"/>
      <c r="M5" s="2"/>
      <c r="N5" s="2"/>
      <c r="O5" s="2"/>
      <c r="P5" s="2"/>
      <c r="Q5" s="2"/>
      <c r="R5" s="2"/>
      <c r="S5" s="2"/>
      <c r="T5" s="3"/>
      <c r="U5" s="3"/>
      <c r="V5" s="3"/>
    </row>
    <row r="6" spans="12:22" x14ac:dyDescent="0.25">
      <c r="L6" s="2"/>
      <c r="M6" s="3"/>
      <c r="N6" s="3"/>
      <c r="O6" s="3"/>
      <c r="P6" s="3"/>
      <c r="Q6" s="3"/>
      <c r="R6" s="3"/>
      <c r="S6" s="3"/>
      <c r="T6" s="3"/>
      <c r="U6" s="3"/>
      <c r="V6" s="3"/>
    </row>
    <row r="7" spans="12:22" x14ac:dyDescent="0.25">
      <c r="L7" s="2"/>
      <c r="M7" s="3"/>
      <c r="N7" s="3" t="s">
        <v>1</v>
      </c>
      <c r="O7" s="3">
        <v>2</v>
      </c>
      <c r="P7" s="3">
        <v>3</v>
      </c>
      <c r="Q7" s="3">
        <v>4</v>
      </c>
      <c r="R7" s="3" t="s">
        <v>2</v>
      </c>
      <c r="S7" s="3" t="s">
        <v>3</v>
      </c>
      <c r="T7" s="3"/>
      <c r="U7" s="3"/>
      <c r="V7" s="3"/>
    </row>
    <row r="8" spans="12:22" x14ac:dyDescent="0.25">
      <c r="L8" s="2"/>
      <c r="M8" s="4">
        <v>1</v>
      </c>
      <c r="N8" s="5">
        <v>0</v>
      </c>
      <c r="O8" s="5">
        <v>0.1</v>
      </c>
      <c r="P8" s="5">
        <v>0.26700000000000002</v>
      </c>
      <c r="Q8" s="5">
        <v>0.46700000000000003</v>
      </c>
      <c r="R8" s="5">
        <v>0.16700000000000001</v>
      </c>
      <c r="S8" s="6">
        <v>3.7</v>
      </c>
      <c r="T8" s="3"/>
      <c r="U8" s="3"/>
      <c r="V8" s="3"/>
    </row>
    <row r="9" spans="12:22" x14ac:dyDescent="0.25">
      <c r="L9" s="2"/>
      <c r="M9" s="3"/>
      <c r="N9" s="3"/>
      <c r="O9" s="3"/>
      <c r="P9" s="3"/>
      <c r="Q9" s="3"/>
      <c r="R9" s="3"/>
      <c r="S9" s="3"/>
      <c r="T9" s="3"/>
      <c r="U9" s="3"/>
      <c r="V9" s="3"/>
    </row>
    <row r="10" spans="12:22" x14ac:dyDescent="0.25">
      <c r="L10" s="2"/>
      <c r="M10" s="3"/>
      <c r="N10" s="3"/>
      <c r="O10" s="3"/>
      <c r="P10" s="3"/>
      <c r="Q10" s="3"/>
      <c r="R10" s="3"/>
      <c r="S10" s="3"/>
      <c r="T10" s="3"/>
      <c r="U10" s="3"/>
      <c r="V10" s="3"/>
    </row>
    <row r="11" spans="12:22" x14ac:dyDescent="0.25">
      <c r="L11" s="2"/>
      <c r="M11" s="3"/>
      <c r="N11" s="3"/>
      <c r="O11" s="3"/>
      <c r="P11" s="3"/>
      <c r="Q11" s="3"/>
      <c r="R11" s="3"/>
      <c r="S11" s="3"/>
      <c r="T11" s="3"/>
      <c r="U11" s="3"/>
      <c r="V11" s="3"/>
    </row>
    <row r="12" spans="12:22" x14ac:dyDescent="0.25">
      <c r="M12" s="3"/>
      <c r="N12" s="3"/>
      <c r="O12" s="3"/>
      <c r="P12" s="3"/>
      <c r="Q12" s="3"/>
      <c r="R12" s="3"/>
      <c r="S12" s="3"/>
      <c r="T12" s="3"/>
      <c r="U12" s="3"/>
      <c r="V12" s="3"/>
    </row>
    <row r="13" spans="12:22" x14ac:dyDescent="0.25">
      <c r="M13" s="3"/>
      <c r="N13" s="3"/>
      <c r="O13" s="3"/>
      <c r="P13" s="3"/>
      <c r="Q13" s="3"/>
      <c r="R13" s="3"/>
      <c r="S13" s="3"/>
      <c r="T13" s="3"/>
      <c r="U13" s="3"/>
      <c r="V13" s="3"/>
    </row>
    <row r="14" spans="12:22" x14ac:dyDescent="0.25">
      <c r="M14" s="3"/>
      <c r="N14" s="3"/>
      <c r="O14" s="3"/>
      <c r="P14" s="3"/>
      <c r="Q14" s="3"/>
      <c r="R14" s="3"/>
      <c r="S14" s="3"/>
      <c r="T14" s="3"/>
      <c r="U14" s="3"/>
      <c r="V14" s="3"/>
    </row>
    <row r="15" spans="12:22" x14ac:dyDescent="0.25">
      <c r="M15" s="3"/>
      <c r="N15" s="3"/>
      <c r="O15" s="3"/>
      <c r="P15" s="3"/>
      <c r="Q15" s="3"/>
      <c r="R15" s="3"/>
      <c r="S15" s="3"/>
      <c r="T15" s="3"/>
      <c r="U15" s="3"/>
      <c r="V15" s="3"/>
    </row>
    <row r="16" spans="12:22" x14ac:dyDescent="0.25">
      <c r="M16" s="3"/>
      <c r="N16" s="3"/>
      <c r="O16" s="3"/>
      <c r="P16" s="3"/>
      <c r="Q16" s="3"/>
      <c r="R16" s="3"/>
      <c r="S16" s="3"/>
      <c r="T16" s="3"/>
      <c r="U16" s="3"/>
      <c r="V16" s="3"/>
    </row>
    <row r="17" spans="13:22" x14ac:dyDescent="0.25">
      <c r="M17" s="3"/>
      <c r="N17" s="3"/>
      <c r="O17" s="3"/>
      <c r="P17" s="3"/>
      <c r="Q17" s="3"/>
      <c r="R17" s="3"/>
      <c r="S17" s="3"/>
      <c r="T17" s="3"/>
      <c r="U17" s="3"/>
      <c r="V17" s="3"/>
    </row>
    <row r="18" spans="13:22" x14ac:dyDescent="0.25">
      <c r="M18" s="2"/>
      <c r="N18" s="2"/>
      <c r="O18" s="2"/>
      <c r="P18" s="2"/>
      <c r="Q18" s="2"/>
      <c r="R18" s="2"/>
      <c r="S18" s="2"/>
      <c r="T18" s="2"/>
      <c r="U18" s="2"/>
      <c r="V18" s="2"/>
    </row>
    <row r="19" spans="13:22" x14ac:dyDescent="0.25">
      <c r="M19" s="2"/>
      <c r="N19" s="2"/>
      <c r="O19" s="2"/>
      <c r="P19" s="2"/>
      <c r="Q19" s="2"/>
      <c r="R19" s="2"/>
      <c r="S19" s="2"/>
      <c r="T19" s="2"/>
      <c r="U19" s="2"/>
      <c r="V19" s="2"/>
    </row>
    <row r="20" spans="13:22" x14ac:dyDescent="0.25">
      <c r="M20" s="3"/>
      <c r="N20" s="2"/>
      <c r="O20" s="2"/>
      <c r="P20" s="2"/>
      <c r="Q20" s="2"/>
      <c r="R20" s="2"/>
      <c r="S20" s="2"/>
      <c r="T20" s="2"/>
      <c r="U20" s="2"/>
      <c r="V20" s="3"/>
    </row>
    <row r="21" spans="13:22" x14ac:dyDescent="0.25">
      <c r="M21" s="3"/>
      <c r="N21" s="3"/>
      <c r="O21" s="3"/>
      <c r="P21" s="3"/>
      <c r="Q21" s="3"/>
      <c r="R21" s="3"/>
      <c r="S21" s="3"/>
      <c r="T21" s="3"/>
      <c r="U21" s="2"/>
      <c r="V21" s="3"/>
    </row>
    <row r="22" spans="13:22" x14ac:dyDescent="0.25">
      <c r="M22" s="3"/>
      <c r="N22" s="3"/>
      <c r="O22" s="3" t="s">
        <v>1</v>
      </c>
      <c r="P22" s="3">
        <v>2</v>
      </c>
      <c r="Q22" s="3">
        <v>3</v>
      </c>
      <c r="R22" s="3">
        <v>4</v>
      </c>
      <c r="S22" s="3" t="s">
        <v>2</v>
      </c>
      <c r="T22" s="3" t="s">
        <v>3</v>
      </c>
      <c r="U22" s="2"/>
      <c r="V22" s="3"/>
    </row>
    <row r="23" spans="13:22" x14ac:dyDescent="0.25">
      <c r="M23" s="3"/>
      <c r="N23" s="4">
        <v>1</v>
      </c>
      <c r="O23" s="5">
        <v>0</v>
      </c>
      <c r="P23" s="5">
        <v>0.14299999999999999</v>
      </c>
      <c r="Q23" s="5">
        <v>0.28599999999999998</v>
      </c>
      <c r="R23" s="5">
        <v>0.28599999999999998</v>
      </c>
      <c r="S23" s="5">
        <v>0.28599999999999998</v>
      </c>
      <c r="T23" s="23">
        <v>3.71</v>
      </c>
      <c r="U23" s="2"/>
      <c r="V23" s="3"/>
    </row>
    <row r="24" spans="13:22" x14ac:dyDescent="0.25">
      <c r="M24" s="3"/>
      <c r="N24" s="3"/>
      <c r="O24" s="3"/>
      <c r="P24" s="3"/>
      <c r="Q24" s="3"/>
      <c r="R24" s="3"/>
      <c r="S24" s="3"/>
      <c r="T24" s="3"/>
      <c r="U24" s="2"/>
      <c r="V24" s="3"/>
    </row>
    <row r="25" spans="13:22" x14ac:dyDescent="0.25">
      <c r="M25" s="2"/>
      <c r="N25" s="2"/>
      <c r="O25" s="2"/>
      <c r="P25" s="2"/>
      <c r="Q25" s="2"/>
      <c r="R25" s="2"/>
      <c r="S25" s="2"/>
      <c r="T25" s="2"/>
      <c r="U25" s="2"/>
      <c r="V25" s="2"/>
    </row>
    <row r="26" spans="13:22" x14ac:dyDescent="0.25">
      <c r="M26" s="2"/>
      <c r="N26" s="2"/>
      <c r="O26" s="2"/>
      <c r="P26" s="2"/>
      <c r="Q26" s="2"/>
      <c r="R26" s="2"/>
      <c r="S26" s="2"/>
      <c r="T26" s="2"/>
      <c r="U26" s="2"/>
      <c r="V26" s="2"/>
    </row>
    <row r="27" spans="13:22" x14ac:dyDescent="0.25">
      <c r="M27" s="3"/>
      <c r="N27" s="3"/>
      <c r="O27" s="3"/>
      <c r="P27" s="3"/>
      <c r="Q27" s="3"/>
      <c r="R27" s="3"/>
      <c r="S27" s="3"/>
      <c r="T27" s="3"/>
      <c r="U27" s="3"/>
      <c r="V27" s="3"/>
    </row>
    <row r="28" spans="13:22" x14ac:dyDescent="0.25">
      <c r="M28" s="3"/>
      <c r="N28" s="3"/>
      <c r="O28" s="3"/>
      <c r="P28" s="3"/>
      <c r="Q28" s="3"/>
      <c r="R28" s="3"/>
      <c r="S28" s="3"/>
      <c r="T28" s="3"/>
      <c r="U28" s="3"/>
      <c r="V28" s="3"/>
    </row>
    <row r="29" spans="13:22" x14ac:dyDescent="0.25">
      <c r="M29" s="3"/>
      <c r="N29" s="3"/>
      <c r="O29" s="3"/>
      <c r="P29" s="3"/>
      <c r="Q29" s="3"/>
      <c r="R29" s="3"/>
      <c r="S29" s="3"/>
      <c r="T29" s="3"/>
      <c r="U29" s="3"/>
      <c r="V29" s="3"/>
    </row>
  </sheetData>
  <pageMargins left="0.7" right="0.7" top="0.75" bottom="0.75" header="0.3" footer="0.3"/>
  <pageSetup paperSize="9" orientation="portrait" horizontalDpi="200" verticalDpi="20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X99"/>
  <sheetViews>
    <sheetView showGridLines="0" workbookViewId="0">
      <selection activeCell="P124" sqref="P124"/>
    </sheetView>
  </sheetViews>
  <sheetFormatPr defaultRowHeight="15" x14ac:dyDescent="0.25"/>
  <cols>
    <col min="2" max="2" width="25.85546875" customWidth="1"/>
  </cols>
  <sheetData>
    <row r="3" spans="10:24" x14ac:dyDescent="0.25">
      <c r="L3" s="2"/>
      <c r="M3" s="2"/>
      <c r="N3" s="2"/>
      <c r="O3" s="2"/>
      <c r="P3" s="2"/>
      <c r="Q3" s="2"/>
      <c r="R3" s="2"/>
      <c r="S3" s="2"/>
      <c r="T3" s="2"/>
    </row>
    <row r="4" spans="10:24" x14ac:dyDescent="0.25">
      <c r="K4" s="2"/>
      <c r="L4" s="2"/>
      <c r="M4" s="2"/>
      <c r="N4" s="2"/>
      <c r="O4" s="2"/>
      <c r="P4" s="2"/>
      <c r="Q4" s="2"/>
      <c r="R4" s="2"/>
      <c r="S4" s="2"/>
      <c r="T4" s="2"/>
      <c r="U4" s="2"/>
    </row>
    <row r="5" spans="10:24" x14ac:dyDescent="0.25"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</row>
    <row r="6" spans="10:24" x14ac:dyDescent="0.25"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</row>
    <row r="7" spans="10:24" x14ac:dyDescent="0.25">
      <c r="J7" s="2"/>
      <c r="K7" s="2"/>
      <c r="L7" s="2"/>
      <c r="M7" s="2"/>
      <c r="N7" s="3"/>
      <c r="O7" s="3"/>
      <c r="P7" s="3"/>
      <c r="Q7" s="3"/>
      <c r="R7" s="3"/>
      <c r="S7" s="3"/>
      <c r="T7" s="3"/>
      <c r="U7" s="3"/>
      <c r="V7" s="2"/>
      <c r="W7" s="2"/>
      <c r="X7" s="2"/>
    </row>
    <row r="8" spans="10:24" x14ac:dyDescent="0.25">
      <c r="J8" s="2"/>
      <c r="K8" s="2"/>
      <c r="L8" s="2"/>
      <c r="M8" s="2"/>
      <c r="N8" s="3" t="s">
        <v>43</v>
      </c>
      <c r="O8" s="3" t="s">
        <v>44</v>
      </c>
      <c r="P8" s="3" t="s">
        <v>45</v>
      </c>
      <c r="Q8" s="3" t="s">
        <v>46</v>
      </c>
      <c r="R8" s="3" t="s">
        <v>47</v>
      </c>
      <c r="S8" s="3" t="s">
        <v>48</v>
      </c>
      <c r="T8" s="3" t="s">
        <v>11</v>
      </c>
      <c r="U8" s="3"/>
      <c r="V8" s="2"/>
      <c r="W8" s="2"/>
      <c r="X8" s="2"/>
    </row>
    <row r="9" spans="10:24" x14ac:dyDescent="0.25">
      <c r="J9" s="2"/>
      <c r="K9" s="2"/>
      <c r="L9" s="2"/>
      <c r="M9" s="2"/>
      <c r="N9" s="3">
        <v>7</v>
      </c>
      <c r="O9" s="3">
        <v>7</v>
      </c>
      <c r="P9" s="3">
        <v>2</v>
      </c>
      <c r="Q9" s="3">
        <v>0</v>
      </c>
      <c r="R9" s="3">
        <v>4</v>
      </c>
      <c r="S9" s="3">
        <v>5</v>
      </c>
      <c r="T9" s="3">
        <v>2</v>
      </c>
      <c r="U9" s="3"/>
      <c r="V9" s="2"/>
      <c r="W9" s="2"/>
      <c r="X9" s="2"/>
    </row>
    <row r="10" spans="10:24" x14ac:dyDescent="0.25"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3"/>
      <c r="V10" s="2"/>
      <c r="W10" s="2"/>
      <c r="X10" s="2"/>
    </row>
    <row r="11" spans="10:24" x14ac:dyDescent="0.25"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3"/>
      <c r="V11" s="2"/>
      <c r="W11" s="2"/>
      <c r="X11" s="2"/>
    </row>
    <row r="12" spans="10:24" x14ac:dyDescent="0.25"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</row>
    <row r="13" spans="10:24" x14ac:dyDescent="0.25"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3"/>
    </row>
    <row r="14" spans="10:24" x14ac:dyDescent="0.25">
      <c r="M14" s="3"/>
      <c r="N14" s="3"/>
      <c r="O14" s="3"/>
      <c r="P14" s="3"/>
      <c r="Q14" s="3"/>
      <c r="R14" s="3"/>
      <c r="S14" s="3"/>
      <c r="T14" s="3"/>
      <c r="U14" s="3"/>
      <c r="V14" s="3"/>
    </row>
    <row r="19" spans="11:21" x14ac:dyDescent="0.25">
      <c r="L19" s="2"/>
      <c r="M19" s="2"/>
      <c r="N19" s="2"/>
      <c r="O19" s="2"/>
      <c r="P19" s="2"/>
      <c r="Q19" s="2"/>
      <c r="R19" s="2"/>
      <c r="S19" s="2"/>
      <c r="T19" s="2"/>
    </row>
    <row r="20" spans="11:21" x14ac:dyDescent="0.25">
      <c r="L20" s="2"/>
      <c r="M20" s="2"/>
      <c r="N20" s="2"/>
      <c r="O20" s="2"/>
      <c r="P20" s="2"/>
      <c r="Q20" s="2"/>
      <c r="R20" s="2"/>
      <c r="S20" s="2"/>
      <c r="T20" s="2"/>
    </row>
    <row r="21" spans="11:21" x14ac:dyDescent="0.25">
      <c r="K21" s="2"/>
      <c r="L21" s="2"/>
      <c r="M21" s="2"/>
      <c r="N21" s="2"/>
      <c r="O21" s="2"/>
      <c r="P21" s="2"/>
      <c r="Q21" s="2"/>
      <c r="R21" s="2"/>
      <c r="S21" s="2"/>
      <c r="T21" s="2"/>
      <c r="U21" s="3"/>
    </row>
    <row r="22" spans="11:21" ht="16.5" customHeight="1" x14ac:dyDescent="0.25">
      <c r="K22" s="2"/>
      <c r="L22" s="2"/>
      <c r="M22" s="3"/>
      <c r="N22" s="3"/>
      <c r="O22" s="3"/>
      <c r="P22" s="3"/>
      <c r="Q22" s="3"/>
      <c r="R22" s="3"/>
      <c r="S22" s="3"/>
      <c r="T22" s="2"/>
      <c r="U22" s="2"/>
    </row>
    <row r="23" spans="11:21" ht="17.25" customHeight="1" x14ac:dyDescent="0.25">
      <c r="K23" s="2"/>
      <c r="L23" s="2"/>
      <c r="M23" s="3"/>
      <c r="N23" s="3" t="s">
        <v>49</v>
      </c>
      <c r="O23" s="3" t="s">
        <v>50</v>
      </c>
      <c r="P23" s="3" t="s">
        <v>51</v>
      </c>
      <c r="Q23" s="3" t="s">
        <v>11</v>
      </c>
      <c r="R23" s="3" t="s">
        <v>52</v>
      </c>
      <c r="S23" s="3"/>
      <c r="T23" s="2"/>
      <c r="U23" s="2"/>
    </row>
    <row r="24" spans="11:21" ht="16.5" customHeight="1" x14ac:dyDescent="0.25">
      <c r="K24" s="2"/>
      <c r="L24" s="2"/>
      <c r="M24" s="3"/>
      <c r="N24" s="22">
        <v>3</v>
      </c>
      <c r="O24" s="22">
        <v>1</v>
      </c>
      <c r="P24" s="22">
        <v>1</v>
      </c>
      <c r="Q24" s="22">
        <v>1</v>
      </c>
      <c r="R24" s="22">
        <v>1</v>
      </c>
      <c r="S24" s="3"/>
      <c r="T24" s="2"/>
      <c r="U24" s="2"/>
    </row>
    <row r="25" spans="11:21" x14ac:dyDescent="0.25">
      <c r="K25" s="2"/>
      <c r="L25" s="2"/>
      <c r="M25" s="3"/>
      <c r="N25" s="3"/>
      <c r="O25" s="3"/>
      <c r="P25" s="3"/>
      <c r="Q25" s="3"/>
      <c r="R25" s="3"/>
      <c r="S25" s="3"/>
      <c r="T25" s="2"/>
      <c r="U25" s="2"/>
    </row>
    <row r="26" spans="11:21" x14ac:dyDescent="0.25"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</row>
    <row r="27" spans="11:21" x14ac:dyDescent="0.25">
      <c r="L27" s="2"/>
      <c r="M27" s="2"/>
      <c r="N27" s="2"/>
      <c r="O27" s="2"/>
      <c r="P27" s="2"/>
      <c r="Q27" s="2"/>
      <c r="R27" s="2"/>
      <c r="S27" s="2"/>
      <c r="T27" s="2"/>
    </row>
    <row r="28" spans="11:21" x14ac:dyDescent="0.25">
      <c r="L28" s="2"/>
      <c r="M28" s="2"/>
      <c r="N28" s="2"/>
      <c r="O28" s="2"/>
      <c r="P28" s="2"/>
      <c r="Q28" s="2"/>
      <c r="R28" s="2"/>
      <c r="S28" s="2"/>
      <c r="T28" s="2"/>
    </row>
    <row r="29" spans="11:21" x14ac:dyDescent="0.25">
      <c r="L29" s="2"/>
      <c r="M29" s="2"/>
      <c r="N29" s="2"/>
      <c r="O29" s="2"/>
      <c r="P29" s="2"/>
      <c r="Q29" s="2"/>
      <c r="R29" s="2"/>
      <c r="S29" s="2"/>
      <c r="T29" s="2"/>
    </row>
    <row r="42" spans="2:10" ht="33.75" customHeight="1" x14ac:dyDescent="0.25">
      <c r="B42" s="33" t="s">
        <v>54</v>
      </c>
      <c r="C42" s="34"/>
      <c r="D42" s="34"/>
      <c r="E42" s="34"/>
      <c r="F42" s="34"/>
      <c r="G42" s="34"/>
      <c r="H42" s="34"/>
      <c r="I42" s="34"/>
      <c r="J42" s="35"/>
    </row>
    <row r="43" spans="2:10" x14ac:dyDescent="0.25">
      <c r="B43" s="8"/>
      <c r="C43" s="41" t="s">
        <v>17</v>
      </c>
      <c r="D43" s="41"/>
      <c r="E43" s="41" t="s">
        <v>18</v>
      </c>
      <c r="F43" s="41"/>
      <c r="G43" s="42" t="s">
        <v>19</v>
      </c>
      <c r="H43" s="42"/>
      <c r="I43" s="41" t="s">
        <v>18</v>
      </c>
      <c r="J43" s="43"/>
    </row>
    <row r="44" spans="2:10" ht="120" x14ac:dyDescent="0.25">
      <c r="B44" s="11" t="s">
        <v>53</v>
      </c>
      <c r="C44" s="45">
        <v>27</v>
      </c>
      <c r="D44" s="45"/>
      <c r="E44" s="47">
        <v>0.73</v>
      </c>
      <c r="F44" s="47"/>
      <c r="G44" s="51">
        <v>10</v>
      </c>
      <c r="H44" s="51"/>
      <c r="I44" s="47">
        <v>0.27</v>
      </c>
      <c r="J44" s="53"/>
    </row>
    <row r="45" spans="2:10" ht="48" x14ac:dyDescent="0.25">
      <c r="B45" s="12" t="s">
        <v>55</v>
      </c>
      <c r="C45" s="44">
        <v>30</v>
      </c>
      <c r="D45" s="44"/>
      <c r="E45" s="48">
        <v>0.81100000000000005</v>
      </c>
      <c r="F45" s="48"/>
      <c r="G45" s="50">
        <v>7</v>
      </c>
      <c r="H45" s="50"/>
      <c r="I45" s="48">
        <v>0.189</v>
      </c>
      <c r="J45" s="54"/>
    </row>
    <row r="46" spans="2:10" ht="24" x14ac:dyDescent="0.25">
      <c r="B46" s="11" t="s">
        <v>56</v>
      </c>
      <c r="C46" s="45">
        <v>34</v>
      </c>
      <c r="D46" s="45"/>
      <c r="E46" s="47">
        <v>0.91900000000000004</v>
      </c>
      <c r="F46" s="47"/>
      <c r="G46" s="51">
        <v>3</v>
      </c>
      <c r="H46" s="51"/>
      <c r="I46" s="47">
        <v>8.1000000000000003E-2</v>
      </c>
      <c r="J46" s="53"/>
    </row>
    <row r="47" spans="2:10" ht="24" x14ac:dyDescent="0.25">
      <c r="B47" s="21" t="s">
        <v>57</v>
      </c>
      <c r="C47" s="46">
        <v>28</v>
      </c>
      <c r="D47" s="46"/>
      <c r="E47" s="49">
        <v>0.75700000000000001</v>
      </c>
      <c r="F47" s="49"/>
      <c r="G47" s="52">
        <v>9</v>
      </c>
      <c r="H47" s="52"/>
      <c r="I47" s="49">
        <v>0.24299999999999999</v>
      </c>
      <c r="J47" s="55"/>
    </row>
    <row r="49" spans="11:22" x14ac:dyDescent="0.25"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</row>
    <row r="50" spans="11:22" x14ac:dyDescent="0.25"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</row>
    <row r="51" spans="11:22" x14ac:dyDescent="0.25">
      <c r="K51" s="2"/>
      <c r="L51" s="2"/>
      <c r="M51" s="3"/>
      <c r="N51" s="3"/>
      <c r="O51" s="3"/>
      <c r="P51" s="3"/>
      <c r="Q51" s="3"/>
      <c r="R51" s="3"/>
      <c r="S51" s="2"/>
      <c r="T51" s="2"/>
      <c r="U51" s="2"/>
      <c r="V51" s="2"/>
    </row>
    <row r="52" spans="11:22" x14ac:dyDescent="0.25">
      <c r="K52" s="2"/>
      <c r="L52" s="2"/>
      <c r="M52" s="3"/>
      <c r="N52" s="3" t="s">
        <v>58</v>
      </c>
      <c r="O52" s="3" t="s">
        <v>59</v>
      </c>
      <c r="P52" s="3" t="s">
        <v>60</v>
      </c>
      <c r="Q52" s="3" t="s">
        <v>61</v>
      </c>
      <c r="R52" s="3"/>
      <c r="S52" s="2"/>
      <c r="T52" s="2"/>
      <c r="U52" s="2"/>
      <c r="V52" s="2"/>
    </row>
    <row r="53" spans="11:22" x14ac:dyDescent="0.25">
      <c r="K53" s="2"/>
      <c r="L53" s="2"/>
      <c r="M53" s="3"/>
      <c r="N53" s="22">
        <v>8</v>
      </c>
      <c r="O53" s="22">
        <v>0</v>
      </c>
      <c r="P53" s="22">
        <v>5</v>
      </c>
      <c r="Q53" s="22">
        <v>16</v>
      </c>
      <c r="R53" s="5"/>
      <c r="S53" s="2"/>
      <c r="T53" s="2"/>
      <c r="U53" s="2"/>
      <c r="V53" s="2"/>
    </row>
    <row r="54" spans="11:22" x14ac:dyDescent="0.25"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</row>
    <row r="55" spans="11:22" x14ac:dyDescent="0.25"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</row>
    <row r="56" spans="11:22" x14ac:dyDescent="0.25"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</row>
    <row r="67" spans="12:20" x14ac:dyDescent="0.25">
      <c r="M67" s="2"/>
      <c r="N67" s="2"/>
      <c r="O67" s="2"/>
      <c r="P67" s="2"/>
      <c r="Q67" s="2"/>
      <c r="R67" s="2"/>
      <c r="S67" s="2"/>
      <c r="T67" s="2"/>
    </row>
    <row r="68" spans="12:20" x14ac:dyDescent="0.25">
      <c r="M68" s="2"/>
      <c r="N68" s="2"/>
      <c r="O68" s="2"/>
      <c r="P68" s="2"/>
      <c r="Q68" s="2"/>
      <c r="R68" s="2"/>
      <c r="S68" s="2"/>
      <c r="T68" s="2"/>
    </row>
    <row r="69" spans="12:20" x14ac:dyDescent="0.25">
      <c r="L69" s="2"/>
      <c r="M69" s="2"/>
      <c r="N69" s="2"/>
      <c r="O69" s="2"/>
      <c r="P69" s="2"/>
      <c r="Q69" s="2"/>
      <c r="R69" s="2"/>
      <c r="S69" s="2"/>
      <c r="T69" s="2"/>
    </row>
    <row r="70" spans="12:20" x14ac:dyDescent="0.25">
      <c r="L70" s="2"/>
      <c r="M70" s="2"/>
      <c r="N70" s="2"/>
      <c r="O70" s="2"/>
      <c r="P70" s="2"/>
      <c r="Q70" s="2"/>
      <c r="R70" s="2"/>
      <c r="S70" s="2"/>
      <c r="T70" s="2"/>
    </row>
    <row r="71" spans="12:20" x14ac:dyDescent="0.25">
      <c r="L71" s="2"/>
      <c r="M71" s="3"/>
      <c r="N71" s="3"/>
      <c r="O71" s="3"/>
      <c r="P71" s="3"/>
      <c r="Q71" s="3"/>
      <c r="R71" s="3"/>
      <c r="S71" s="3"/>
      <c r="T71" s="2"/>
    </row>
    <row r="72" spans="12:20" x14ac:dyDescent="0.25">
      <c r="L72" s="2"/>
      <c r="M72" s="3"/>
      <c r="N72" s="3" t="s">
        <v>62</v>
      </c>
      <c r="O72" s="3" t="s">
        <v>63</v>
      </c>
      <c r="P72" s="3" t="s">
        <v>64</v>
      </c>
      <c r="Q72" s="3" t="s">
        <v>65</v>
      </c>
      <c r="R72" s="3" t="s">
        <v>66</v>
      </c>
      <c r="S72" s="3"/>
      <c r="T72" s="2"/>
    </row>
    <row r="73" spans="12:20" x14ac:dyDescent="0.25">
      <c r="L73" s="2"/>
      <c r="M73" s="3"/>
      <c r="N73" s="3">
        <v>3</v>
      </c>
      <c r="O73" s="3">
        <v>9</v>
      </c>
      <c r="P73" s="3">
        <v>9</v>
      </c>
      <c r="Q73" s="3">
        <v>1</v>
      </c>
      <c r="R73" s="3">
        <v>2</v>
      </c>
      <c r="S73" s="3"/>
      <c r="T73" s="2"/>
    </row>
    <row r="74" spans="12:20" x14ac:dyDescent="0.25">
      <c r="L74" s="2"/>
      <c r="M74" s="3"/>
      <c r="N74" s="3"/>
      <c r="O74" s="3"/>
      <c r="P74" s="3"/>
      <c r="Q74" s="3"/>
      <c r="R74" s="3"/>
      <c r="S74" s="3"/>
      <c r="T74" s="2"/>
    </row>
    <row r="75" spans="12:20" x14ac:dyDescent="0.25">
      <c r="L75" s="2"/>
      <c r="M75" s="2"/>
      <c r="N75" s="2"/>
      <c r="O75" s="2"/>
      <c r="P75" s="2"/>
      <c r="Q75" s="2"/>
      <c r="R75" s="2"/>
      <c r="S75" s="2"/>
      <c r="T75" s="2"/>
    </row>
    <row r="76" spans="12:20" x14ac:dyDescent="0.25">
      <c r="L76" s="2"/>
      <c r="M76" s="2"/>
      <c r="N76" s="2"/>
      <c r="O76" s="2"/>
      <c r="P76" s="2"/>
      <c r="Q76" s="2"/>
      <c r="R76" s="2"/>
      <c r="S76" s="2"/>
      <c r="T76" s="2"/>
    </row>
    <row r="91" spans="11:20" x14ac:dyDescent="0.25">
      <c r="K91" s="2"/>
      <c r="L91" s="2"/>
      <c r="M91" s="2"/>
      <c r="N91" s="2"/>
      <c r="O91" s="2"/>
      <c r="P91" s="2"/>
      <c r="Q91" s="2"/>
      <c r="R91" s="2"/>
      <c r="S91" s="2"/>
      <c r="T91" s="2"/>
    </row>
    <row r="92" spans="11:20" x14ac:dyDescent="0.25">
      <c r="K92" s="2"/>
      <c r="L92" s="2"/>
      <c r="M92" s="2"/>
      <c r="N92" s="2"/>
      <c r="O92" s="2"/>
      <c r="P92" s="2"/>
      <c r="Q92" s="2"/>
      <c r="R92" s="2"/>
      <c r="S92" s="2"/>
      <c r="T92" s="2"/>
    </row>
    <row r="93" spans="11:20" x14ac:dyDescent="0.25">
      <c r="K93" s="2"/>
      <c r="L93" s="2"/>
      <c r="M93" s="3"/>
      <c r="N93" s="3"/>
      <c r="O93" s="3"/>
      <c r="P93" s="3"/>
      <c r="Q93" s="3"/>
      <c r="R93" s="3"/>
      <c r="S93" s="2"/>
      <c r="T93" s="2"/>
    </row>
    <row r="94" spans="11:20" x14ac:dyDescent="0.25">
      <c r="K94" s="2"/>
      <c r="L94" s="2"/>
      <c r="M94" s="3"/>
      <c r="N94" s="3" t="s">
        <v>67</v>
      </c>
      <c r="O94" s="3" t="s">
        <v>68</v>
      </c>
      <c r="P94" s="3" t="s">
        <v>69</v>
      </c>
      <c r="Q94" s="3" t="s">
        <v>70</v>
      </c>
      <c r="R94" s="3"/>
      <c r="S94" s="2"/>
      <c r="T94" s="2"/>
    </row>
    <row r="95" spans="11:20" x14ac:dyDescent="0.25">
      <c r="K95" s="2"/>
      <c r="L95" s="2"/>
      <c r="M95" s="3"/>
      <c r="N95" s="3">
        <v>7</v>
      </c>
      <c r="O95" s="3">
        <v>8</v>
      </c>
      <c r="P95" s="3">
        <v>9</v>
      </c>
      <c r="Q95" s="3">
        <v>4</v>
      </c>
      <c r="R95" s="3"/>
      <c r="S95" s="2"/>
      <c r="T95" s="2"/>
    </row>
    <row r="96" spans="11:20" x14ac:dyDescent="0.25">
      <c r="K96" s="2"/>
      <c r="L96" s="2"/>
      <c r="M96" s="3"/>
      <c r="N96" s="3"/>
      <c r="O96" s="3"/>
      <c r="P96" s="3"/>
      <c r="Q96" s="3"/>
      <c r="R96" s="3"/>
      <c r="S96" s="2"/>
      <c r="T96" s="2"/>
    </row>
    <row r="97" spans="11:20" x14ac:dyDescent="0.25">
      <c r="K97" s="2"/>
      <c r="L97" s="2"/>
      <c r="M97" s="2"/>
      <c r="N97" s="2"/>
      <c r="O97" s="2"/>
      <c r="P97" s="2"/>
      <c r="Q97" s="2"/>
      <c r="R97" s="2"/>
      <c r="S97" s="2"/>
      <c r="T97" s="2"/>
    </row>
    <row r="98" spans="11:20" x14ac:dyDescent="0.25">
      <c r="K98" s="2"/>
      <c r="L98" s="2"/>
      <c r="M98" s="3"/>
      <c r="N98" s="3"/>
      <c r="O98" s="3"/>
      <c r="P98" s="3"/>
      <c r="Q98" s="3"/>
      <c r="R98" s="3"/>
      <c r="S98" s="3"/>
      <c r="T98" s="2"/>
    </row>
    <row r="99" spans="11:20" x14ac:dyDescent="0.25">
      <c r="K99" s="2"/>
      <c r="L99" s="2"/>
      <c r="M99" s="2"/>
      <c r="N99" s="2"/>
      <c r="O99" s="2"/>
      <c r="P99" s="2"/>
      <c r="Q99" s="2"/>
      <c r="R99" s="2"/>
      <c r="S99" s="2"/>
      <c r="T99" s="2"/>
    </row>
  </sheetData>
  <mergeCells count="21">
    <mergeCell ref="G45:H45"/>
    <mergeCell ref="G46:H46"/>
    <mergeCell ref="G47:H47"/>
    <mergeCell ref="I44:J44"/>
    <mergeCell ref="I45:J45"/>
    <mergeCell ref="I46:J46"/>
    <mergeCell ref="I47:J47"/>
    <mergeCell ref="G44:H44"/>
    <mergeCell ref="C45:D45"/>
    <mergeCell ref="C46:D46"/>
    <mergeCell ref="C47:D47"/>
    <mergeCell ref="E44:F44"/>
    <mergeCell ref="E45:F45"/>
    <mergeCell ref="E46:F46"/>
    <mergeCell ref="E47:F47"/>
    <mergeCell ref="C44:D44"/>
    <mergeCell ref="C43:D43"/>
    <mergeCell ref="E43:F43"/>
    <mergeCell ref="G43:H43"/>
    <mergeCell ref="I43:J43"/>
    <mergeCell ref="B42:J42"/>
  </mergeCells>
  <pageMargins left="0.7" right="0.7" top="0.75" bottom="0.75" header="0.3" footer="0.3"/>
  <pageSetup paperSize="9" orientation="portrait" horizontalDpi="200" verticalDpi="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7</vt:i4>
      </vt:variant>
    </vt:vector>
  </HeadingPairs>
  <TitlesOfParts>
    <vt:vector size="7" baseType="lpstr">
      <vt:lpstr>Fase de formació</vt:lpstr>
      <vt:lpstr>Període de Recerca</vt:lpstr>
      <vt:lpstr>Periode de recerca (Elab. Tesi)</vt:lpstr>
      <vt:lpstr>Org. i Sup. Admin.</vt:lpstr>
      <vt:lpstr>Mitjans</vt:lpstr>
      <vt:lpstr>Valoració Global</vt:lpstr>
      <vt:lpstr>Dades personals i acadèmiques</vt:lpstr>
    </vt:vector>
  </TitlesOfParts>
  <Company>UPCnet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UPCnet</dc:creator>
  <cp:lastModifiedBy>UPC</cp:lastModifiedBy>
  <dcterms:created xsi:type="dcterms:W3CDTF">2012-10-22T09:51:14Z</dcterms:created>
  <dcterms:modified xsi:type="dcterms:W3CDTF">2012-11-28T12:50:48Z</dcterms:modified>
</cp:coreProperties>
</file>