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9" i="3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<sst xmlns="http://schemas.openxmlformats.org/spreadsheetml/2006/main" count="124" uniqueCount="74">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</sst>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4537900010972925E-2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25866652625E-2"/>
                  <c:y val="-6.199526278727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43012331377E-2"/>
                  <c:y val="-6.82903783368542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0.16700000000000001</c:v>
                </c:pt>
                <c:pt idx="1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436512958024E-2"/>
                  <c:y val="-6.178759362396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900010972925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980563367337408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0.16700000000000001</c:v>
                </c:pt>
                <c:pt idx="1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49672701012634E-2"/>
                  <c:y val="-6.3370590871263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537900010972925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85330560"/>
        <c:axId val="85358080"/>
      </c:barChart>
      <c:catAx>
        <c:axId val="85330560"/>
        <c:scaling>
          <c:orientation val="maxMin"/>
        </c:scaling>
        <c:delete val="1"/>
        <c:axPos val="l"/>
        <c:majorTickMark val="out"/>
        <c:minorTickMark val="none"/>
        <c:tickLblPos val="none"/>
        <c:crossAx val="85358080"/>
        <c:crosses val="autoZero"/>
        <c:auto val="1"/>
        <c:lblAlgn val="ctr"/>
        <c:lblOffset val="100"/>
        <c:noMultiLvlLbl val="0"/>
      </c:catAx>
      <c:valAx>
        <c:axId val="853580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330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3.6666666666666665</c:v>
                </c:pt>
                <c:pt idx="3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85157760"/>
        <c:axId val="85159296"/>
      </c:barChart>
      <c:catAx>
        <c:axId val="851577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159296"/>
        <c:crosses val="autoZero"/>
        <c:auto val="1"/>
        <c:lblAlgn val="ctr"/>
        <c:lblOffset val="100"/>
        <c:noMultiLvlLbl val="0"/>
      </c:catAx>
      <c:valAx>
        <c:axId val="8515929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8515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9473945626926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547553093259463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087174006296305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9613118997244458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186649798969032E-2"/>
                  <c:y val="-4.6997112373940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0.6</c:v>
                </c:pt>
                <c:pt idx="1">
                  <c:v>0.8</c:v>
                </c:pt>
                <c:pt idx="2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32089340633111E-2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0.15925854836012535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</c:v>
                </c:pt>
                <c:pt idx="1">
                  <c:v>0</c:v>
                </c:pt>
                <c:pt idx="2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9690496"/>
        <c:axId val="89692032"/>
      </c:barChart>
      <c:catAx>
        <c:axId val="896904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692032"/>
        <c:crosses val="autoZero"/>
        <c:auto val="1"/>
        <c:lblAlgn val="ctr"/>
        <c:lblOffset val="100"/>
        <c:noMultiLvlLbl val="0"/>
      </c:catAx>
      <c:valAx>
        <c:axId val="896920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690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3.75</c:v>
                </c:pt>
                <c:pt idx="1">
                  <c:v>3.5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8153088"/>
        <c:axId val="88171264"/>
      </c:barChart>
      <c:catAx>
        <c:axId val="881530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171264"/>
        <c:crosses val="autoZero"/>
        <c:auto val="1"/>
        <c:lblAlgn val="ctr"/>
        <c:lblOffset val="100"/>
        <c:noMultiLvlLbl val="0"/>
      </c:catAx>
      <c:valAx>
        <c:axId val="8817126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8153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713089478196292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0.14299999999999999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712797035685737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391266292155042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2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8268160"/>
        <c:axId val="88286336"/>
      </c:barChart>
      <c:catAx>
        <c:axId val="88268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8286336"/>
        <c:crosses val="autoZero"/>
        <c:auto val="1"/>
        <c:lblAlgn val="ctr"/>
        <c:lblOffset val="100"/>
        <c:noMultiLvlLbl val="0"/>
      </c:catAx>
      <c:valAx>
        <c:axId val="8828633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8268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9725184"/>
        <c:axId val="89726976"/>
      </c:barChart>
      <c:catAx>
        <c:axId val="89725184"/>
        <c:scaling>
          <c:orientation val="minMax"/>
        </c:scaling>
        <c:delete val="1"/>
        <c:axPos val="l"/>
        <c:majorTickMark val="out"/>
        <c:minorTickMark val="none"/>
        <c:tickLblPos val="none"/>
        <c:crossAx val="89726976"/>
        <c:crosses val="autoZero"/>
        <c:auto val="1"/>
        <c:lblAlgn val="ctr"/>
        <c:lblOffset val="100"/>
        <c:noMultiLvlLbl val="0"/>
      </c:catAx>
      <c:valAx>
        <c:axId val="89726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9725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9780224"/>
        <c:axId val="89781760"/>
      </c:barChart>
      <c:catAx>
        <c:axId val="89780224"/>
        <c:scaling>
          <c:orientation val="maxMin"/>
        </c:scaling>
        <c:delete val="1"/>
        <c:axPos val="l"/>
        <c:majorTickMark val="out"/>
        <c:minorTickMark val="none"/>
        <c:tickLblPos val="none"/>
        <c:crossAx val="89781760"/>
        <c:crosses val="autoZero"/>
        <c:auto val="1"/>
        <c:lblAlgn val="ctr"/>
        <c:lblOffset val="100"/>
        <c:noMultiLvlLbl val="0"/>
      </c:catAx>
      <c:valAx>
        <c:axId val="897817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780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41664"/>
        <c:axId val="89843200"/>
      </c:barChart>
      <c:catAx>
        <c:axId val="89841664"/>
        <c:scaling>
          <c:orientation val="maxMin"/>
        </c:scaling>
        <c:delete val="1"/>
        <c:axPos val="l"/>
        <c:majorTickMark val="out"/>
        <c:minorTickMark val="none"/>
        <c:tickLblPos val="none"/>
        <c:crossAx val="89843200"/>
        <c:crosses val="autoZero"/>
        <c:auto val="1"/>
        <c:lblAlgn val="ctr"/>
        <c:lblOffset val="100"/>
        <c:noMultiLvlLbl val="0"/>
      </c:catAx>
      <c:valAx>
        <c:axId val="898432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84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61824"/>
        <c:axId val="90067712"/>
      </c:barChart>
      <c:catAx>
        <c:axId val="90061824"/>
        <c:scaling>
          <c:orientation val="maxMin"/>
        </c:scaling>
        <c:delete val="1"/>
        <c:axPos val="l"/>
        <c:majorTickMark val="out"/>
        <c:minorTickMark val="none"/>
        <c:tickLblPos val="none"/>
        <c:crossAx val="90067712"/>
        <c:crosses val="autoZero"/>
        <c:auto val="1"/>
        <c:lblAlgn val="ctr"/>
        <c:lblOffset val="100"/>
        <c:noMultiLvlLbl val="0"/>
      </c:catAx>
      <c:valAx>
        <c:axId val="900677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0061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19168"/>
        <c:axId val="90120960"/>
      </c:barChart>
      <c:catAx>
        <c:axId val="90119168"/>
        <c:scaling>
          <c:orientation val="maxMin"/>
        </c:scaling>
        <c:delete val="1"/>
        <c:axPos val="l"/>
        <c:majorTickMark val="out"/>
        <c:minorTickMark val="none"/>
        <c:tickLblPos val="none"/>
        <c:crossAx val="90120960"/>
        <c:crosses val="autoZero"/>
        <c:auto val="1"/>
        <c:lblAlgn val="ctr"/>
        <c:lblOffset val="100"/>
        <c:noMultiLvlLbl val="0"/>
      </c:catAx>
      <c:valAx>
        <c:axId val="901209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0119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094656"/>
        <c:axId val="95096192"/>
      </c:barChart>
      <c:catAx>
        <c:axId val="95094656"/>
        <c:scaling>
          <c:orientation val="maxMin"/>
        </c:scaling>
        <c:delete val="1"/>
        <c:axPos val="l"/>
        <c:majorTickMark val="out"/>
        <c:minorTickMark val="none"/>
        <c:tickLblPos val="none"/>
        <c:crossAx val="95096192"/>
        <c:crosses val="autoZero"/>
        <c:auto val="1"/>
        <c:lblAlgn val="ctr"/>
        <c:lblOffset val="100"/>
        <c:noMultiLvlLbl val="0"/>
      </c:catAx>
      <c:valAx>
        <c:axId val="950961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5094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3.3333333333333335</c:v>
                </c:pt>
                <c:pt idx="1">
                  <c:v>2.6666666666666665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6474752"/>
        <c:axId val="86476288"/>
      </c:barChart>
      <c:catAx>
        <c:axId val="86474752"/>
        <c:scaling>
          <c:orientation val="maxMin"/>
        </c:scaling>
        <c:delete val="1"/>
        <c:axPos val="l"/>
        <c:majorTickMark val="out"/>
        <c:minorTickMark val="none"/>
        <c:tickLblPos val="none"/>
        <c:crossAx val="86476288"/>
        <c:crosses val="autoZero"/>
        <c:auto val="1"/>
        <c:lblAlgn val="ctr"/>
        <c:lblOffset val="100"/>
        <c:noMultiLvlLbl val="0"/>
      </c:catAx>
      <c:valAx>
        <c:axId val="8647628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6474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7891328"/>
        <c:axId val="87905408"/>
      </c:barChart>
      <c:catAx>
        <c:axId val="878913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7905408"/>
        <c:crosses val="autoZero"/>
        <c:auto val="1"/>
        <c:lblAlgn val="ctr"/>
        <c:lblOffset val="100"/>
        <c:noMultiLvlLbl val="0"/>
      </c:catAx>
      <c:valAx>
        <c:axId val="8790540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7891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4.9523359580052564E-2"/>
                  <c:y val="-4.825948853981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0.25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7945256842895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809373828271464E-2"/>
                  <c:y val="-4.8145989259725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619047619047616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0.125</c:v>
                </c:pt>
                <c:pt idx="1">
                  <c:v>0.25</c:v>
                </c:pt>
                <c:pt idx="2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714285714285714E-2"/>
                  <c:y val="-4.890440766347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33333333333334E-2"/>
                  <c:y val="-4.760990783858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421447319086E-2"/>
                  <c:y val="-5.0833895425006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0.25</c:v>
                </c:pt>
                <c:pt idx="1">
                  <c:v>0.125</c:v>
                </c:pt>
                <c:pt idx="2">
                  <c:v>0.125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163824521934757"/>
                  <c:y val="-4.8910285304761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675365579302591E-2"/>
                  <c:y val="-4.8260096571673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102632170978628"/>
                  <c:y val="-5.125607221148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0.625</c:v>
                </c:pt>
                <c:pt idx="1">
                  <c:v>0.375</c:v>
                </c:pt>
                <c:pt idx="2">
                  <c:v>0.625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7654400"/>
        <c:axId val="87655936"/>
      </c:barChart>
      <c:catAx>
        <c:axId val="876544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7655936"/>
        <c:crosses val="autoZero"/>
        <c:auto val="1"/>
        <c:lblAlgn val="ctr"/>
        <c:lblOffset val="100"/>
        <c:noMultiLvlLbl val="0"/>
      </c:catAx>
      <c:valAx>
        <c:axId val="876559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7654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4.25</c:v>
                </c:pt>
                <c:pt idx="1">
                  <c:v>4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7721088"/>
        <c:axId val="87722624"/>
      </c:barChart>
      <c:catAx>
        <c:axId val="877210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7722624"/>
        <c:crosses val="autoZero"/>
        <c:auto val="1"/>
        <c:lblAlgn val="ctr"/>
        <c:lblOffset val="100"/>
        <c:noMultiLvlLbl val="0"/>
      </c:catAx>
      <c:valAx>
        <c:axId val="8772262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7721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6792626099042583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0.16700000000000001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4"/>
              <c:layout>
                <c:manualLayout>
                  <c:x val="2.364066193853422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216581969806966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84802963459349E-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288143060131671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216581969807025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40661938534278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0.33300000000000002</c:v>
                </c:pt>
                <c:pt idx="2">
                  <c:v>0.2</c:v>
                </c:pt>
                <c:pt idx="3">
                  <c:v>0.16700000000000001</c:v>
                </c:pt>
                <c:pt idx="4">
                  <c:v>0.16700000000000001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382116242561878"/>
                  <c:y val="-4.3505721200563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268876851386371E-2"/>
                  <c:y val="-4.3819348611532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759436098856437E-2"/>
                  <c:y val="-4.3506554429603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678493202534079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3958787066510309E-2"/>
                  <c:y val="-4.4578586913537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0.5</c:v>
                </c:pt>
                <c:pt idx="1">
                  <c:v>0.33300000000000002</c:v>
                </c:pt>
                <c:pt idx="2">
                  <c:v>0.2</c:v>
                </c:pt>
                <c:pt idx="3">
                  <c:v>0.16700000000000001</c:v>
                </c:pt>
                <c:pt idx="4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542264663725664E-2"/>
                  <c:y val="-4.5622789547508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584780625826028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095145908179929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768656577502291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922711788686103E-2"/>
                  <c:y val="-4.4578420267729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0.16700000000000001</c:v>
                </c:pt>
                <c:pt idx="2">
                  <c:v>0.6</c:v>
                </c:pt>
                <c:pt idx="3">
                  <c:v>0.66700000000000004</c:v>
                </c:pt>
                <c:pt idx="4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874944"/>
        <c:axId val="88016000"/>
      </c:barChart>
      <c:catAx>
        <c:axId val="878749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016000"/>
        <c:crosses val="autoZero"/>
        <c:auto val="1"/>
        <c:lblAlgn val="ctr"/>
        <c:lblOffset val="100"/>
        <c:noMultiLvlLbl val="0"/>
      </c:catAx>
      <c:valAx>
        <c:axId val="880160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7874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</c:v>
                </c:pt>
                <c:pt idx="1">
                  <c:v>2.6666666666666665</c:v>
                </c:pt>
                <c:pt idx="2">
                  <c:v>4.333333333333333</c:v>
                </c:pt>
                <c:pt idx="3">
                  <c:v>5</c:v>
                </c:pt>
                <c:pt idx="4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45984"/>
        <c:axId val="88347776"/>
      </c:barChart>
      <c:catAx>
        <c:axId val="883459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347776"/>
        <c:crosses val="autoZero"/>
        <c:auto val="1"/>
        <c:lblAlgn val="ctr"/>
        <c:lblOffset val="100"/>
        <c:noMultiLvlLbl val="0"/>
      </c:catAx>
      <c:valAx>
        <c:axId val="8834777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88345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0.16666666666666666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0.5</c:v>
                </c:pt>
                <c:pt idx="1">
                  <c:v>0.16700000000000001</c:v>
                </c:pt>
                <c:pt idx="2">
                  <c:v>0.33300000000000002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0.16700000000000001</c:v>
                </c:pt>
                <c:pt idx="2">
                  <c:v>0.16700000000000001</c:v>
                </c:pt>
                <c:pt idx="3">
                  <c:v>0.66700000000000004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0.33300000000000002</c:v>
                </c:pt>
                <c:pt idx="2">
                  <c:v>0.16700000000000001</c:v>
                </c:pt>
                <c:pt idx="3">
                  <c:v>0</c:v>
                </c:pt>
                <c:pt idx="4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0.16700000000000001</c:v>
                </c:pt>
                <c:pt idx="4">
                  <c:v>0.83299999999999996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427136"/>
        <c:axId val="88445312"/>
      </c:barChart>
      <c:catAx>
        <c:axId val="88427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8445312"/>
        <c:crosses val="autoZero"/>
        <c:auto val="1"/>
        <c:lblAlgn val="ctr"/>
        <c:lblOffset val="100"/>
        <c:noMultiLvlLbl val="0"/>
      </c:catAx>
      <c:valAx>
        <c:axId val="884453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8427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157886012172121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0.28599999999999998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0701439328444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701743237775486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789430060860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84210017376707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0.14299999999999999</c:v>
                </c:pt>
                <c:pt idx="1">
                  <c:v>0.33300000000000002</c:v>
                </c:pt>
                <c:pt idx="2">
                  <c:v>0.16700000000000001</c:v>
                </c:pt>
                <c:pt idx="3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421043179853133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656709399542836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030623976982458"/>
                  <c:y val="-4.1052793620738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175437190849954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0.28599999999999998</c:v>
                </c:pt>
                <c:pt idx="1">
                  <c:v>0.33300000000000002</c:v>
                </c:pt>
                <c:pt idx="2">
                  <c:v>0.5</c:v>
                </c:pt>
                <c:pt idx="3">
                  <c:v>0.4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511802111921243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87538612026715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025130677561728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9699944785199085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0.28599999999999998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5105664"/>
        <c:axId val="85119744"/>
      </c:barChart>
      <c:catAx>
        <c:axId val="85105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119744"/>
        <c:crosses val="autoZero"/>
        <c:auto val="1"/>
        <c:lblAlgn val="ctr"/>
        <c:lblOffset val="100"/>
        <c:noMultiLvlLbl val="0"/>
      </c:catAx>
      <c:valAx>
        <c:axId val="851197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105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AB88" sqref="AB88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0.16700000000000001</v>
      </c>
      <c r="O8" s="4">
        <v>0.33300000000000002</v>
      </c>
      <c r="P8" s="4">
        <v>0.16700000000000001</v>
      </c>
      <c r="Q8" s="4">
        <v>0.33300000000000002</v>
      </c>
      <c r="R8" s="24">
        <f>(0*1+1*2+2*3+1*4+2*5)/6</f>
        <v>3.6666666666666665</v>
      </c>
      <c r="S8" s="2"/>
      <c r="T8" s="2"/>
    </row>
    <row r="9" spans="1:20" x14ac:dyDescent="0.25">
      <c r="K9" s="2"/>
      <c r="L9" s="3" t="s">
        <v>0</v>
      </c>
      <c r="M9" s="4">
        <v>0.16700000000000001</v>
      </c>
      <c r="N9" s="4">
        <v>0.33300000000000002</v>
      </c>
      <c r="O9" s="4">
        <v>0</v>
      </c>
      <c r="P9" s="4">
        <v>0.33300000000000002</v>
      </c>
      <c r="Q9" s="4">
        <v>0.16700000000000001</v>
      </c>
      <c r="R9" s="24">
        <f>(1*1+2*2+0*3+2*4+1*5)/6</f>
        <v>3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0.33300000000000002</v>
      </c>
      <c r="P31" s="4">
        <v>0.33300000000000002</v>
      </c>
      <c r="Q31" s="4">
        <v>0</v>
      </c>
      <c r="R31" s="4">
        <v>0.33300000000000002</v>
      </c>
      <c r="S31" s="24">
        <f>(0*1+1*2+1*3+0*4+1*5)/3</f>
        <v>3.3333333333333335</v>
      </c>
      <c r="T31" s="2"/>
      <c r="U31" s="2"/>
    </row>
    <row r="32" spans="11:21" x14ac:dyDescent="0.25">
      <c r="K32" s="2"/>
      <c r="L32" s="2"/>
      <c r="M32" s="3" t="s">
        <v>0</v>
      </c>
      <c r="N32" s="4">
        <v>0.33300000000000002</v>
      </c>
      <c r="O32" s="4">
        <v>0.33300000000000002</v>
      </c>
      <c r="P32" s="4">
        <v>0</v>
      </c>
      <c r="Q32" s="4">
        <v>0</v>
      </c>
      <c r="R32" s="4">
        <v>0.33300000000000002</v>
      </c>
      <c r="S32" s="24">
        <f>(1*1+1*2+0*3+0*4+1*5)/3</f>
        <v>2.6666666666666665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3"/>
      <c r="O44" s="3"/>
      <c r="P44" s="3"/>
      <c r="Q44" s="3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4</v>
      </c>
      <c r="P46" s="25">
        <v>1</v>
      </c>
      <c r="Q46" s="3"/>
      <c r="R46" s="2"/>
      <c r="S46" s="2"/>
    </row>
    <row r="47" spans="11:21" x14ac:dyDescent="0.25">
      <c r="M47" s="2"/>
      <c r="N47" s="3">
        <v>2</v>
      </c>
      <c r="O47" s="25">
        <v>2</v>
      </c>
      <c r="P47" s="25">
        <v>2</v>
      </c>
      <c r="Q47" s="3"/>
      <c r="R47" s="2"/>
      <c r="S47" s="2"/>
    </row>
    <row r="48" spans="11:21" x14ac:dyDescent="0.25">
      <c r="M48" s="2"/>
      <c r="N48" s="3">
        <v>3</v>
      </c>
      <c r="O48" s="25">
        <v>5</v>
      </c>
      <c r="P48" s="25">
        <v>1</v>
      </c>
      <c r="Q48" s="3"/>
      <c r="R48" s="2"/>
      <c r="S48" s="2"/>
    </row>
    <row r="49" spans="13:19" x14ac:dyDescent="0.25">
      <c r="M49" s="2"/>
      <c r="N49" s="3">
        <v>4</v>
      </c>
      <c r="O49" s="25">
        <v>2</v>
      </c>
      <c r="P49" s="25">
        <v>3</v>
      </c>
      <c r="Q49" s="3"/>
      <c r="R49" s="2"/>
      <c r="S49" s="2"/>
    </row>
    <row r="50" spans="13:19" x14ac:dyDescent="0.25">
      <c r="M50" s="2"/>
      <c r="N50" s="3">
        <v>5</v>
      </c>
      <c r="O50" s="25">
        <v>4</v>
      </c>
      <c r="P50" s="25">
        <v>1</v>
      </c>
      <c r="Q50" s="3"/>
      <c r="R50" s="2"/>
      <c r="S50" s="2"/>
    </row>
    <row r="51" spans="13:19" x14ac:dyDescent="0.25">
      <c r="M51" s="2"/>
      <c r="N51" s="3">
        <v>6</v>
      </c>
      <c r="O51" s="25">
        <v>0</v>
      </c>
      <c r="P51" s="25">
        <v>2</v>
      </c>
      <c r="Q51" s="3"/>
      <c r="R51" s="2"/>
      <c r="S51" s="2"/>
    </row>
    <row r="52" spans="13:19" x14ac:dyDescent="0.25">
      <c r="M52" s="2"/>
      <c r="N52" s="3">
        <v>7</v>
      </c>
      <c r="O52" s="25">
        <v>2</v>
      </c>
      <c r="P52" s="25">
        <v>1</v>
      </c>
      <c r="Q52" s="3"/>
      <c r="R52" s="2"/>
      <c r="S52" s="2"/>
    </row>
    <row r="53" spans="13:19" x14ac:dyDescent="0.25">
      <c r="M53" s="2"/>
      <c r="N53" s="3">
        <v>8</v>
      </c>
      <c r="O53" s="25">
        <v>4</v>
      </c>
      <c r="P53" s="25">
        <v>1</v>
      </c>
      <c r="Q53" s="3"/>
      <c r="R53" s="2"/>
      <c r="S53" s="2"/>
    </row>
    <row r="54" spans="13:19" x14ac:dyDescent="0.25">
      <c r="M54" s="2"/>
      <c r="N54" s="3">
        <v>9</v>
      </c>
      <c r="O54" s="25">
        <v>2</v>
      </c>
      <c r="P54" s="25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8" sqref="W68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</v>
      </c>
      <c r="P12" s="4">
        <v>0</v>
      </c>
      <c r="Q12" s="4">
        <v>0.125</v>
      </c>
      <c r="R12" s="4">
        <v>0.25</v>
      </c>
      <c r="S12" s="4">
        <v>0.625</v>
      </c>
      <c r="T12" s="24">
        <f>(0*1+0*2+1*3+2*4+5*5)/8</f>
        <v>4.5</v>
      </c>
      <c r="U12" s="2"/>
      <c r="V12" s="2"/>
      <c r="W12" s="2"/>
    </row>
    <row r="13" spans="1:23" x14ac:dyDescent="0.25">
      <c r="M13" s="2"/>
      <c r="N13" s="3">
        <v>2</v>
      </c>
      <c r="O13" s="4">
        <v>0</v>
      </c>
      <c r="P13" s="4">
        <v>0.25</v>
      </c>
      <c r="Q13" s="4">
        <v>0.25</v>
      </c>
      <c r="R13" s="4">
        <v>0.125</v>
      </c>
      <c r="S13" s="4">
        <v>0.375</v>
      </c>
      <c r="T13" s="24">
        <f>(0*1+2*2+2*3+1*4+3*5)/8</f>
        <v>3.625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0.25</v>
      </c>
      <c r="R14" s="4">
        <v>0.125</v>
      </c>
      <c r="S14" s="4">
        <v>0.625</v>
      </c>
      <c r="T14" s="24">
        <f>(0*1+0*2+2*3+1*4+5*5)/8</f>
        <v>4.375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</v>
      </c>
      <c r="R42" s="4">
        <v>0.25</v>
      </c>
      <c r="S42" s="4">
        <v>0.25</v>
      </c>
      <c r="T42" s="4">
        <v>0.5</v>
      </c>
      <c r="U42" s="24">
        <f>(0*1+0*2+1*3+1*4+2*5)/4</f>
        <v>4.25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0.25</v>
      </c>
      <c r="R43" s="4">
        <v>0</v>
      </c>
      <c r="S43" s="4">
        <v>0.25</v>
      </c>
      <c r="T43" s="4">
        <v>0.5</v>
      </c>
      <c r="U43" s="24">
        <f>(0*1+1*2+0*3+1*4+2*5)/4</f>
        <v>4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0.25</v>
      </c>
      <c r="S44" s="4">
        <v>0</v>
      </c>
      <c r="T44" s="4">
        <v>0.75</v>
      </c>
      <c r="U44" s="24">
        <f>(0*1+0*2+1*3+0*4+3*5)/4</f>
        <v>4.5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9" sqref="AA109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2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2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2"/>
      <c r="L11" s="3"/>
      <c r="M11" s="23">
        <v>1</v>
      </c>
      <c r="N11" s="4">
        <v>0</v>
      </c>
      <c r="O11" s="4">
        <v>0</v>
      </c>
      <c r="P11" s="4">
        <v>0.16700000000000001</v>
      </c>
      <c r="Q11" s="4">
        <v>0.5</v>
      </c>
      <c r="R11" s="4">
        <v>0.33300000000000002</v>
      </c>
      <c r="S11" s="24">
        <f>(0*1+0*2+1*3+3*4+2*5)/6</f>
        <v>4.166666666666667</v>
      </c>
      <c r="T11" s="3"/>
      <c r="U11" s="3"/>
    </row>
    <row r="12" spans="1:21" x14ac:dyDescent="0.25">
      <c r="J12" s="2"/>
      <c r="K12" s="2"/>
      <c r="L12" s="3"/>
      <c r="M12" s="3">
        <v>2</v>
      </c>
      <c r="N12" s="4">
        <v>0.16700000000000001</v>
      </c>
      <c r="O12" s="4">
        <v>0</v>
      </c>
      <c r="P12" s="4">
        <v>0.33300000000000002</v>
      </c>
      <c r="Q12" s="4">
        <v>0.33300000000000002</v>
      </c>
      <c r="R12" s="4">
        <v>0.16700000000000001</v>
      </c>
      <c r="S12" s="24">
        <f>(1*1+0*2+2*3+2*4+1*5)/6</f>
        <v>3.3333333333333335</v>
      </c>
      <c r="T12" s="3"/>
      <c r="U12" s="3"/>
    </row>
    <row r="13" spans="1:21" x14ac:dyDescent="0.25">
      <c r="J13" s="2"/>
      <c r="K13" s="2"/>
      <c r="L13" s="3"/>
      <c r="M13" s="3">
        <v>3</v>
      </c>
      <c r="N13" s="4">
        <v>0</v>
      </c>
      <c r="O13" s="4">
        <v>0</v>
      </c>
      <c r="P13" s="4">
        <v>0.2</v>
      </c>
      <c r="Q13" s="4">
        <v>0.2</v>
      </c>
      <c r="R13" s="4">
        <v>0.6</v>
      </c>
      <c r="S13" s="24">
        <f>(0*1+0*2+1*3+1*4+3*5)/5</f>
        <v>4.4000000000000004</v>
      </c>
      <c r="T13" s="3"/>
      <c r="U13" s="3"/>
    </row>
    <row r="14" spans="1:21" x14ac:dyDescent="0.25">
      <c r="J14" s="2"/>
      <c r="K14" s="2"/>
      <c r="L14" s="3"/>
      <c r="M14" s="3">
        <v>4</v>
      </c>
      <c r="N14" s="4">
        <v>0</v>
      </c>
      <c r="O14" s="4">
        <v>0</v>
      </c>
      <c r="P14" s="4">
        <v>0.16700000000000001</v>
      </c>
      <c r="Q14" s="4">
        <v>0.16700000000000001</v>
      </c>
      <c r="R14" s="4">
        <v>0.66700000000000004</v>
      </c>
      <c r="S14" s="24">
        <f>(0*1+0*2+1*3+1*4+4*5)/6</f>
        <v>4.5</v>
      </c>
      <c r="T14" s="3"/>
      <c r="U14" s="3"/>
    </row>
    <row r="15" spans="1:21" x14ac:dyDescent="0.25">
      <c r="J15" s="2"/>
      <c r="K15" s="2"/>
      <c r="L15" s="3"/>
      <c r="M15" s="3">
        <v>5</v>
      </c>
      <c r="N15" s="4">
        <v>0</v>
      </c>
      <c r="O15" s="4">
        <v>0.16700000000000001</v>
      </c>
      <c r="P15" s="4">
        <v>0.16700000000000001</v>
      </c>
      <c r="Q15" s="4">
        <v>0.33300000000000002</v>
      </c>
      <c r="R15" s="4">
        <v>0.33300000000000002</v>
      </c>
      <c r="S15" s="24">
        <f>(0*1+1*2+1*3+2*4+2*5)/6</f>
        <v>3.8333333333333335</v>
      </c>
      <c r="T15" s="3"/>
      <c r="U15" s="3"/>
    </row>
    <row r="16" spans="1:21" x14ac:dyDescent="0.25">
      <c r="J16" s="2"/>
      <c r="K16" s="2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3"/>
      <c r="P46" s="3"/>
      <c r="Q46" s="3"/>
      <c r="R46" s="3"/>
      <c r="S46" s="3"/>
      <c r="T46" s="3"/>
      <c r="U46" s="3"/>
      <c r="V46" s="3"/>
      <c r="W46" s="2"/>
      <c r="X46" s="2"/>
      <c r="Y46" s="2"/>
      <c r="Z46" s="3"/>
    </row>
    <row r="47" spans="14:26" x14ac:dyDescent="0.25">
      <c r="N47" s="2"/>
      <c r="O47" s="3"/>
      <c r="P47" s="3"/>
      <c r="Q47" s="3"/>
      <c r="R47" s="3"/>
      <c r="S47" s="3"/>
      <c r="T47" s="3"/>
      <c r="U47" s="3"/>
      <c r="V47" s="3"/>
      <c r="W47" s="2"/>
      <c r="X47" s="2"/>
      <c r="Y47" s="2"/>
      <c r="Z47" s="3"/>
    </row>
    <row r="48" spans="14:26" x14ac:dyDescent="0.25">
      <c r="N48" s="2"/>
      <c r="O48" s="3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3"/>
      <c r="P49" s="23">
        <v>1</v>
      </c>
      <c r="Q49" s="4">
        <v>0</v>
      </c>
      <c r="R49" s="4">
        <v>0</v>
      </c>
      <c r="S49" s="4">
        <v>0.33300000000000002</v>
      </c>
      <c r="T49" s="4">
        <v>0.33300000000000002</v>
      </c>
      <c r="U49" s="4">
        <v>0.33300000000000002</v>
      </c>
      <c r="V49" s="24">
        <f>(0*1+0*2+1*3+1*4+1*5)/3</f>
        <v>4</v>
      </c>
      <c r="W49" s="2"/>
      <c r="X49" s="2"/>
      <c r="Y49" s="2"/>
      <c r="Z49" s="3"/>
    </row>
    <row r="50" spans="14:26" x14ac:dyDescent="0.25">
      <c r="N50" s="2"/>
      <c r="O50" s="3"/>
      <c r="P50" s="3">
        <v>2</v>
      </c>
      <c r="Q50" s="4">
        <v>0.33300000000000002</v>
      </c>
      <c r="R50" s="4">
        <v>0</v>
      </c>
      <c r="S50" s="4">
        <v>0.33300000000000002</v>
      </c>
      <c r="T50" s="4">
        <v>0.33300000000000002</v>
      </c>
      <c r="U50" s="4">
        <v>0</v>
      </c>
      <c r="V50" s="24">
        <f>(1*1+0*2+1*3+1*4+0*5)/3</f>
        <v>2.6666666666666665</v>
      </c>
      <c r="W50" s="2"/>
      <c r="X50" s="2"/>
      <c r="Y50" s="2"/>
      <c r="Z50" s="3"/>
    </row>
    <row r="51" spans="14:26" x14ac:dyDescent="0.25">
      <c r="N51" s="2"/>
      <c r="O51" s="3"/>
      <c r="P51" s="3">
        <v>3</v>
      </c>
      <c r="Q51" s="4">
        <v>0</v>
      </c>
      <c r="R51" s="4">
        <v>0</v>
      </c>
      <c r="S51" s="4">
        <v>0.33300000000000002</v>
      </c>
      <c r="T51" s="4">
        <v>0</v>
      </c>
      <c r="U51" s="4">
        <v>0.66700000000000004</v>
      </c>
      <c r="V51" s="24">
        <f>(0*1+0*2+1*3+0*4+2*5)/3</f>
        <v>4.333333333333333</v>
      </c>
      <c r="W51" s="2"/>
      <c r="X51" s="2"/>
      <c r="Y51" s="2"/>
      <c r="Z51" s="3"/>
    </row>
    <row r="52" spans="14:26" x14ac:dyDescent="0.25">
      <c r="N52" s="2"/>
      <c r="O52" s="3"/>
      <c r="P52" s="3">
        <v>4</v>
      </c>
      <c r="Q52" s="4">
        <v>0</v>
      </c>
      <c r="R52" s="4">
        <v>0</v>
      </c>
      <c r="S52" s="4">
        <v>0</v>
      </c>
      <c r="T52" s="4">
        <v>0</v>
      </c>
      <c r="U52" s="4">
        <v>1</v>
      </c>
      <c r="V52" s="24">
        <f>(0*1+0*2+0*3+0*4+3*5)/3</f>
        <v>5</v>
      </c>
      <c r="W52" s="2"/>
      <c r="X52" s="2"/>
      <c r="Y52" s="2"/>
      <c r="Z52" s="3"/>
    </row>
    <row r="53" spans="14:26" x14ac:dyDescent="0.25">
      <c r="N53" s="2"/>
      <c r="O53" s="3"/>
      <c r="P53" s="3">
        <v>5</v>
      </c>
      <c r="Q53" s="4">
        <v>0</v>
      </c>
      <c r="R53" s="4">
        <v>0.33300000000000002</v>
      </c>
      <c r="S53" s="4">
        <v>0</v>
      </c>
      <c r="T53" s="4">
        <v>0.33300000000000002</v>
      </c>
      <c r="U53" s="4">
        <v>0.33300000000000002</v>
      </c>
      <c r="V53" s="24">
        <f>(0*1+1*2+0*3+1*4+1*5)/3</f>
        <v>3.6666666666666665</v>
      </c>
      <c r="W53" s="2"/>
      <c r="X53" s="2"/>
      <c r="Y53" s="2"/>
      <c r="Z53" s="3"/>
    </row>
    <row r="54" spans="14:26" x14ac:dyDescent="0.25">
      <c r="N54" s="2"/>
      <c r="O54" s="3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3"/>
      <c r="P55" s="3"/>
      <c r="Q55" s="3"/>
      <c r="R55" s="3"/>
      <c r="S55" s="3"/>
      <c r="T55" s="3"/>
      <c r="U55" s="3"/>
      <c r="V55" s="3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1/R83</f>
        <v>0.16666666666666666</v>
      </c>
      <c r="S77" s="4">
        <v>0.33300000000000002</v>
      </c>
      <c r="T77" s="4">
        <v>0.33300000000000002</v>
      </c>
      <c r="U77" s="4">
        <v>0.16700000000000001</v>
      </c>
      <c r="V77" s="4">
        <v>0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3/R83</f>
        <v>0.5</v>
      </c>
      <c r="S78" s="4">
        <v>0.16700000000000001</v>
      </c>
      <c r="T78" s="4">
        <v>0.33300000000000002</v>
      </c>
      <c r="U78" s="4">
        <v>0</v>
      </c>
      <c r="V78" s="4">
        <v>0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0/R83</f>
        <v>0</v>
      </c>
      <c r="S79" s="4">
        <v>0.16700000000000001</v>
      </c>
      <c r="T79" s="4">
        <v>0.16700000000000001</v>
      </c>
      <c r="U79" s="4">
        <v>0.66700000000000004</v>
      </c>
      <c r="V79" s="4">
        <v>0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2/R83</f>
        <v>0.33333333333333331</v>
      </c>
      <c r="S80" s="4">
        <v>0.33300000000000002</v>
      </c>
      <c r="T80" s="4">
        <v>0.16700000000000001</v>
      </c>
      <c r="U80" s="4">
        <v>0</v>
      </c>
      <c r="V80" s="4">
        <v>0.16700000000000001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0/R83</f>
        <v>0</v>
      </c>
      <c r="S81" s="4">
        <v>0</v>
      </c>
      <c r="T81" s="4">
        <v>0</v>
      </c>
      <c r="U81" s="4">
        <v>0.16700000000000001</v>
      </c>
      <c r="V81" s="4">
        <v>0.83299999999999996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2"/>
      <c r="Q83" s="3"/>
      <c r="R83" s="3">
        <v>6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3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71" sqref="Z71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3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3:25" x14ac:dyDescent="0.25">
      <c r="M7" s="2"/>
      <c r="N7" s="2"/>
      <c r="O7" s="2"/>
      <c r="P7" s="23">
        <v>1</v>
      </c>
      <c r="Q7" s="4">
        <v>0.28599999999999998</v>
      </c>
      <c r="R7" s="4">
        <v>0.14299999999999999</v>
      </c>
      <c r="S7" s="4">
        <v>0</v>
      </c>
      <c r="T7" s="4">
        <v>0.28599999999999998</v>
      </c>
      <c r="U7" s="4">
        <v>0.28599999999999998</v>
      </c>
      <c r="V7" s="24">
        <f>(2*1+1*2+0*3+2*4+2*5)/7</f>
        <v>3.1428571428571428</v>
      </c>
      <c r="W7" s="3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0.33300000000000002</v>
      </c>
      <c r="S8" s="4">
        <v>0</v>
      </c>
      <c r="T8" s="4">
        <v>0.33300000000000002</v>
      </c>
      <c r="U8" s="4">
        <v>0.33300000000000002</v>
      </c>
      <c r="V8" s="24">
        <f>(0*1+2*2+0*3+2*4+2*5)/6</f>
        <v>3.6666666666666665</v>
      </c>
      <c r="W8" s="3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0.16700000000000001</v>
      </c>
      <c r="S9" s="4">
        <v>0</v>
      </c>
      <c r="T9" s="4">
        <v>0.5</v>
      </c>
      <c r="U9" s="4">
        <v>0.33300000000000002</v>
      </c>
      <c r="V9" s="24">
        <f>(0*1+1*2+0*3+3*4+2*5)/6</f>
        <v>4</v>
      </c>
      <c r="W9" s="3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0.2</v>
      </c>
      <c r="S10" s="4">
        <v>0</v>
      </c>
      <c r="T10" s="4">
        <v>0.4</v>
      </c>
      <c r="U10" s="4">
        <v>0.4</v>
      </c>
      <c r="V10" s="24">
        <f>(0*1+1*2+0*3+2*4+2*5)/5</f>
        <v>4</v>
      </c>
      <c r="W10" s="3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0.25</v>
      </c>
      <c r="S44" s="4">
        <v>0.25</v>
      </c>
      <c r="T44" s="4">
        <v>0</v>
      </c>
      <c r="U44" s="4">
        <v>0.25</v>
      </c>
      <c r="V44" s="4">
        <v>0.25</v>
      </c>
      <c r="W44" s="24">
        <f>(1*1+1*2+0*3+1*4+1*5)/4</f>
        <v>3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0.66700000000000004</v>
      </c>
      <c r="T45" s="4">
        <v>0</v>
      </c>
      <c r="U45" s="4">
        <v>0</v>
      </c>
      <c r="V45" s="4">
        <v>0.33300000000000002</v>
      </c>
      <c r="W45" s="24">
        <f>(0*1+2*2+0*3+0*4+1*5)/3</f>
        <v>3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0.33300000000000002</v>
      </c>
      <c r="T46" s="4">
        <v>0</v>
      </c>
      <c r="U46" s="4">
        <v>0.33300000000000002</v>
      </c>
      <c r="V46" s="4">
        <v>0.33300000000000002</v>
      </c>
      <c r="W46" s="24">
        <f>(0*1+1*2+0*3+1*4+1*5)/3</f>
        <v>3.6666666666666665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0.33300000000000002</v>
      </c>
      <c r="T47" s="4">
        <v>0</v>
      </c>
      <c r="U47" s="4">
        <v>0.33300000000000002</v>
      </c>
      <c r="V47" s="4">
        <v>0.33300000000000002</v>
      </c>
      <c r="W47" s="24">
        <f>(0*1+1*2+0*3+1*4+1*5)/3</f>
        <v>3.6666666666666665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5" sqref="T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4</v>
      </c>
      <c r="D6" s="12">
        <v>0.4</v>
      </c>
      <c r="E6" s="11">
        <v>6</v>
      </c>
      <c r="F6" s="13">
        <v>0.6</v>
      </c>
    </row>
    <row r="7" spans="2:18" ht="24" x14ac:dyDescent="0.25">
      <c r="B7" s="9" t="s">
        <v>22</v>
      </c>
      <c r="C7" s="14">
        <v>5</v>
      </c>
      <c r="D7" s="28">
        <v>0.5</v>
      </c>
      <c r="E7" s="14">
        <v>5</v>
      </c>
      <c r="F7" s="29">
        <v>0.5</v>
      </c>
    </row>
    <row r="8" spans="2:18" ht="24" x14ac:dyDescent="0.25">
      <c r="B8" s="8" t="s">
        <v>23</v>
      </c>
      <c r="C8" s="11">
        <v>7</v>
      </c>
      <c r="D8" s="26">
        <v>0.7</v>
      </c>
      <c r="E8" s="11">
        <v>3</v>
      </c>
      <c r="F8" s="27">
        <v>0.3</v>
      </c>
    </row>
    <row r="9" spans="2:18" ht="48" x14ac:dyDescent="0.25">
      <c r="B9" s="9" t="s">
        <v>24</v>
      </c>
      <c r="C9" s="14">
        <v>10</v>
      </c>
      <c r="D9" s="28">
        <v>1</v>
      </c>
      <c r="E9" s="14">
        <v>0</v>
      </c>
      <c r="F9" s="29">
        <v>0</v>
      </c>
    </row>
    <row r="10" spans="2:18" ht="24" x14ac:dyDescent="0.25">
      <c r="B10" s="10" t="s">
        <v>26</v>
      </c>
      <c r="C10" s="15">
        <v>9</v>
      </c>
      <c r="D10" s="16">
        <v>0.9</v>
      </c>
      <c r="E10" s="15">
        <v>1</v>
      </c>
      <c r="F10" s="17">
        <v>0.1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0.2</v>
      </c>
      <c r="L18" s="4">
        <v>0</v>
      </c>
      <c r="M18" s="4">
        <v>0.6</v>
      </c>
      <c r="N18" s="4">
        <v>0.2</v>
      </c>
      <c r="O18" s="24">
        <f>(0*1+1*2+0*3+3*4+1*5)/5</f>
        <v>3.8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0.2</v>
      </c>
      <c r="L19" s="4">
        <v>0</v>
      </c>
      <c r="M19" s="4">
        <v>0.8</v>
      </c>
      <c r="N19" s="4">
        <v>0</v>
      </c>
      <c r="O19" s="24">
        <f>(0*1+1*2+0*3+4*4+0*5)/5</f>
        <v>3.6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0</v>
      </c>
      <c r="M20" s="4">
        <v>0.33300000000000002</v>
      </c>
      <c r="N20" s="4">
        <v>0.66700000000000004</v>
      </c>
      <c r="O20" s="24">
        <f>(0*1+0*2+0*3+1*4+2*5)/3</f>
        <v>4.666666666666667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0.25</v>
      </c>
      <c r="M45" s="4">
        <v>0</v>
      </c>
      <c r="N45" s="4">
        <v>0.5</v>
      </c>
      <c r="O45" s="4">
        <v>0.25</v>
      </c>
      <c r="P45" s="24">
        <f>(0*1+1*2+0*3+2*4+1*5)/4</f>
        <v>3.75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0.25</v>
      </c>
      <c r="M46" s="4">
        <v>0</v>
      </c>
      <c r="N46" s="4">
        <v>0.75</v>
      </c>
      <c r="O46" s="4">
        <v>0</v>
      </c>
      <c r="P46" s="24">
        <f>(0*1+1*2+0*3+3*4+0*5)/4</f>
        <v>3.5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0.5</v>
      </c>
      <c r="O47" s="4">
        <v>0.5</v>
      </c>
      <c r="P47" s="24">
        <f>(0*1+0*2+0*3+1*4+1*5)/2</f>
        <v>4.5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8</v>
      </c>
      <c r="D68" s="12">
        <v>0.8</v>
      </c>
      <c r="E68" s="11">
        <v>2</v>
      </c>
      <c r="F68" s="13">
        <v>0.2</v>
      </c>
    </row>
    <row r="69" spans="2:6" ht="36" x14ac:dyDescent="0.25">
      <c r="B69" s="9" t="s">
        <v>28</v>
      </c>
      <c r="C69" s="14">
        <v>6</v>
      </c>
      <c r="D69" s="28">
        <v>0.6</v>
      </c>
      <c r="E69" s="14">
        <v>4</v>
      </c>
      <c r="F69" s="29">
        <v>0.4</v>
      </c>
    </row>
    <row r="70" spans="2:6" ht="48" x14ac:dyDescent="0.25">
      <c r="B70" s="8" t="s">
        <v>29</v>
      </c>
      <c r="C70" s="11">
        <v>10</v>
      </c>
      <c r="D70" s="26">
        <v>1</v>
      </c>
      <c r="E70" s="11">
        <v>0</v>
      </c>
      <c r="F70" s="27">
        <v>0</v>
      </c>
    </row>
    <row r="71" spans="2:6" ht="48" x14ac:dyDescent="0.25">
      <c r="B71" s="9" t="s">
        <v>30</v>
      </c>
      <c r="C71" s="14">
        <v>10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10</v>
      </c>
      <c r="D72" s="16">
        <v>1</v>
      </c>
      <c r="E72" s="15">
        <v>0</v>
      </c>
      <c r="F72" s="17">
        <v>0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6</v>
      </c>
      <c r="D79" s="21">
        <v>0.6</v>
      </c>
      <c r="E79" s="30">
        <v>4</v>
      </c>
      <c r="F79" s="22">
        <v>0.4</v>
      </c>
    </row>
    <row r="80" spans="2:6" ht="24" x14ac:dyDescent="0.25">
      <c r="B80" s="9" t="s">
        <v>33</v>
      </c>
      <c r="C80" s="31">
        <v>10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8</v>
      </c>
      <c r="D81" s="26">
        <v>0.8</v>
      </c>
      <c r="E81" s="30">
        <v>2</v>
      </c>
      <c r="F81" s="27">
        <v>0.2</v>
      </c>
    </row>
    <row r="82" spans="2:6" ht="24" x14ac:dyDescent="0.25">
      <c r="B82" s="9" t="s">
        <v>35</v>
      </c>
      <c r="C82" s="31">
        <v>6</v>
      </c>
      <c r="D82" s="28">
        <v>0.6</v>
      </c>
      <c r="E82" s="31">
        <v>4</v>
      </c>
      <c r="F82" s="29">
        <v>0.4</v>
      </c>
    </row>
    <row r="83" spans="2:6" ht="72" x14ac:dyDescent="0.25">
      <c r="B83" s="8" t="s">
        <v>36</v>
      </c>
      <c r="C83" s="30">
        <v>9</v>
      </c>
      <c r="D83" s="26">
        <v>0.9</v>
      </c>
      <c r="E83" s="30">
        <v>1</v>
      </c>
      <c r="F83" s="27">
        <v>0.1</v>
      </c>
    </row>
    <row r="84" spans="2:6" ht="24" x14ac:dyDescent="0.25">
      <c r="B84" s="9" t="s">
        <v>37</v>
      </c>
      <c r="C84" s="31">
        <v>5</v>
      </c>
      <c r="D84" s="28">
        <v>0.5</v>
      </c>
      <c r="E84" s="31">
        <v>5</v>
      </c>
      <c r="F84" s="29">
        <v>0.5</v>
      </c>
    </row>
    <row r="85" spans="2:6" ht="24" x14ac:dyDescent="0.25">
      <c r="B85" s="8" t="s">
        <v>38</v>
      </c>
      <c r="C85" s="30">
        <v>10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7</v>
      </c>
      <c r="D86" s="28">
        <v>0.7</v>
      </c>
      <c r="E86" s="31">
        <v>3</v>
      </c>
      <c r="F86" s="29">
        <v>0.3</v>
      </c>
    </row>
    <row r="87" spans="2:6" ht="24" x14ac:dyDescent="0.25">
      <c r="B87" s="10" t="s">
        <v>40</v>
      </c>
      <c r="C87" s="32">
        <v>9</v>
      </c>
      <c r="D87" s="16">
        <v>0.9</v>
      </c>
      <c r="E87" s="32">
        <v>1</v>
      </c>
      <c r="F87" s="17">
        <v>0.1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44" sqref="X4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0.14299999999999999</v>
      </c>
      <c r="P8" s="4">
        <v>0.14299999999999999</v>
      </c>
      <c r="Q8" s="4">
        <v>0.42899999999999999</v>
      </c>
      <c r="R8" s="4">
        <v>0.28599999999999998</v>
      </c>
      <c r="S8" s="24">
        <v>3.86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0.25</v>
      </c>
      <c r="Q23" s="4">
        <v>0</v>
      </c>
      <c r="R23" s="4">
        <v>0.5</v>
      </c>
      <c r="S23" s="4">
        <v>0.25</v>
      </c>
      <c r="T23" s="33">
        <v>3.75</v>
      </c>
      <c r="U23" s="2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5" sqref="V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4</v>
      </c>
      <c r="O9" s="3">
        <v>1</v>
      </c>
      <c r="P9" s="3">
        <v>1</v>
      </c>
      <c r="Q9" s="3">
        <v>1</v>
      </c>
      <c r="R9" s="3">
        <v>0</v>
      </c>
      <c r="S9" s="3">
        <v>0</v>
      </c>
      <c r="T9" s="3">
        <v>0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2"/>
      <c r="N24" s="34">
        <v>0</v>
      </c>
      <c r="O24" s="34">
        <v>1</v>
      </c>
      <c r="P24" s="34">
        <v>2</v>
      </c>
      <c r="Q24" s="34">
        <v>1</v>
      </c>
      <c r="R24" s="34">
        <v>0</v>
      </c>
      <c r="S24" s="3"/>
      <c r="T24" s="2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56" t="s">
        <v>16</v>
      </c>
      <c r="D43" s="56"/>
      <c r="E43" s="56" t="s">
        <v>17</v>
      </c>
      <c r="F43" s="56"/>
      <c r="G43" s="57" t="s">
        <v>18</v>
      </c>
      <c r="H43" s="57"/>
      <c r="I43" s="56" t="s">
        <v>17</v>
      </c>
      <c r="J43" s="58"/>
    </row>
    <row r="44" spans="2:10" ht="120" x14ac:dyDescent="0.25">
      <c r="B44" s="8" t="s">
        <v>51</v>
      </c>
      <c r="C44" s="54">
        <v>7</v>
      </c>
      <c r="D44" s="54"/>
      <c r="E44" s="47">
        <v>0.7</v>
      </c>
      <c r="F44" s="47"/>
      <c r="G44" s="45">
        <v>3</v>
      </c>
      <c r="H44" s="45"/>
      <c r="I44" s="47">
        <v>0.3</v>
      </c>
      <c r="J44" s="48"/>
    </row>
    <row r="45" spans="2:10" ht="48" x14ac:dyDescent="0.25">
      <c r="B45" s="9" t="s">
        <v>53</v>
      </c>
      <c r="C45" s="53">
        <v>8</v>
      </c>
      <c r="D45" s="53"/>
      <c r="E45" s="49">
        <v>0.8</v>
      </c>
      <c r="F45" s="49"/>
      <c r="G45" s="44">
        <v>2</v>
      </c>
      <c r="H45" s="44"/>
      <c r="I45" s="49">
        <v>0.2</v>
      </c>
      <c r="J45" s="50"/>
    </row>
    <row r="46" spans="2:10" ht="24" x14ac:dyDescent="0.25">
      <c r="B46" s="8" t="s">
        <v>54</v>
      </c>
      <c r="C46" s="54">
        <v>10</v>
      </c>
      <c r="D46" s="54"/>
      <c r="E46" s="47">
        <v>1</v>
      </c>
      <c r="F46" s="47"/>
      <c r="G46" s="45">
        <v>0</v>
      </c>
      <c r="H46" s="45"/>
      <c r="I46" s="47">
        <v>0</v>
      </c>
      <c r="J46" s="48"/>
    </row>
    <row r="47" spans="2:10" ht="24" x14ac:dyDescent="0.25">
      <c r="B47" s="18" t="s">
        <v>55</v>
      </c>
      <c r="C47" s="55">
        <v>8</v>
      </c>
      <c r="D47" s="55"/>
      <c r="E47" s="51">
        <v>0.8</v>
      </c>
      <c r="F47" s="51"/>
      <c r="G47" s="46">
        <v>2</v>
      </c>
      <c r="H47" s="46"/>
      <c r="I47" s="51">
        <v>0.2</v>
      </c>
      <c r="J47" s="52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0</v>
      </c>
      <c r="O53" s="34">
        <v>0</v>
      </c>
      <c r="P53" s="34">
        <v>2</v>
      </c>
      <c r="Q53" s="34">
        <v>4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0</v>
      </c>
      <c r="O73" s="3">
        <v>3</v>
      </c>
      <c r="P73" s="3">
        <v>2</v>
      </c>
      <c r="Q73" s="3">
        <v>0</v>
      </c>
      <c r="R73" s="3">
        <v>1</v>
      </c>
      <c r="S73" s="2"/>
      <c r="T73" s="3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2</v>
      </c>
      <c r="P95" s="3">
        <v>1</v>
      </c>
      <c r="Q95" s="3">
        <v>3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2012-12-05T09:40:37Z</dcterms:modified>
</cp:coreProperties>
</file>